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3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6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4"/>
  </bookViews>
  <sheets>
    <sheet name="INDICE" sheetId="1" state="visible" r:id="rId3"/>
    <sheet name="Referência relat-abs" sheetId="2" state="visible" r:id="rId4"/>
    <sheet name="Referência relat-abs_exe" sheetId="3" state="visible" r:id="rId5"/>
    <sheet name="Soma-Méd-Mín-Max" sheetId="4" state="visible" r:id="rId6"/>
    <sheet name="Soma-Méd-Mín-Max_EXE" sheetId="5" state="visible" r:id="rId7"/>
    <sheet name="Função SE" sheetId="6" state="visible" r:id="rId8"/>
    <sheet name="Função SE_EXE" sheetId="7" state="visible" r:id="rId9"/>
    <sheet name="Função ORDEM" sheetId="8" state="visible" r:id="rId10"/>
    <sheet name="Função ORDEM_exe" sheetId="9" state="visible" r:id="rId11"/>
    <sheet name="FUNÇÃO SomaSE" sheetId="10" state="visible" r:id="rId12"/>
    <sheet name="FUNÇÃO SomaSE_EXE" sheetId="11" state="visible" r:id="rId13"/>
    <sheet name="FORMATAÇÃO CONDICIONAL" sheetId="12" state="visible" r:id="rId14"/>
    <sheet name="FORMATAÇÃO CONDICIONAL_EXE" sheetId="13" state="visible" r:id="rId15"/>
    <sheet name="FORMATAÇÃO CONDICIONAL na linha" sheetId="14" state="visible" r:id="rId16"/>
    <sheet name="FORMATAÇÃO CONDICIONAL na Li_ex" sheetId="15" state="visible" r:id="rId17"/>
    <sheet name="TECLAS DE ATALHO" sheetId="16" state="visible" r:id="rId18"/>
    <sheet name="Plan1" sheetId="17" state="visible" r:id="rId19"/>
  </sheets>
  <definedNames>
    <definedName function="false" hidden="false" name="comissão" vbProcedure="false">#REF!</definedName>
    <definedName function="false" hidden="false" name="faturamento" vbProcedure="false">#REF!</definedName>
    <definedName function="false" hidden="false" name="idade" vbProcedure="false">#REF!</definedName>
    <definedName function="false" hidden="false" name="semestre1" vbProcedure="false">#REF!</definedName>
    <definedName function="false" hidden="false" name="semestre2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<sst xmlns="http://schemas.openxmlformats.org/spreadsheetml/2006/main" count="766" uniqueCount="393">
  <si>
    <t xml:space="preserve">Conteúdo do Curso de Excel</t>
  </si>
  <si>
    <t xml:space="preserve">ÍNDICE</t>
  </si>
  <si>
    <t xml:space="preserve">Sintaxe</t>
  </si>
  <si>
    <t xml:space="preserve">Exercício</t>
  </si>
  <si>
    <t xml:space="preserve">O AMBIENTE EXCEL 2007</t>
  </si>
  <si>
    <t xml:space="preserve">Ir</t>
  </si>
  <si>
    <t xml:space="preserve">REFERÊNCIA RELATIVA E ABSOLUTA</t>
  </si>
  <si>
    <t xml:space="preserve">FUNÇÕES SOMA, MÉDIA, MAXIMO E MÍNIMO</t>
  </si>
  <si>
    <t xml:space="preserve">FUNÇÃO SE COM E </t>
  </si>
  <si>
    <t xml:space="preserve">FUNÇÃO ORDEM</t>
  </si>
  <si>
    <t xml:space="preserve">FUNÇÃO  SOMASE</t>
  </si>
  <si>
    <t xml:space="preserve">FORMATAÇÃO CONDICIONAL NA CÉLULA</t>
  </si>
  <si>
    <t xml:space="preserve">FORMATAÇÃO CONDICIONAL NA LINHA</t>
  </si>
  <si>
    <t xml:space="preserve">Intermediario</t>
  </si>
  <si>
    <t xml:space="preserve">NOMEANDO INTERVALOS</t>
  </si>
  <si>
    <t xml:space="preserve">FUNÇÃO CONTASE</t>
  </si>
  <si>
    <t xml:space="preserve">CONGELAR PAINÉIS</t>
  </si>
  <si>
    <t xml:space="preserve">FUNÇÃO SUBTOTAL</t>
  </si>
  <si>
    <t xml:space="preserve">AUTO FILTRO</t>
  </si>
  <si>
    <t xml:space="preserve">FILTRO AVANÇADO</t>
  </si>
  <si>
    <t xml:space="preserve">PROCV</t>
  </si>
  <si>
    <t xml:space="preserve">VALIDAÇÃO DE DADOS </t>
  </si>
  <si>
    <t xml:space="preserve">VALIDAÇÃO DE DADOS - LISTA</t>
  </si>
  <si>
    <t xml:space="preserve">FUNÇÕES DE TEXTO</t>
  </si>
  <si>
    <t xml:space="preserve">FUNÇÃO DE CONTAGEM</t>
  </si>
  <si>
    <t xml:space="preserve">FUNÇÃO DE DATA E HORA</t>
  </si>
  <si>
    <t xml:space="preserve">FUNÇÕES FINANCEIRAS - VF, VP, NPER, TAXA, PGATO</t>
  </si>
  <si>
    <t xml:space="preserve">TEXTO PARA COLUNA</t>
  </si>
  <si>
    <t xml:space="preserve">MASCARA NO EXCEL</t>
  </si>
  <si>
    <t xml:space="preserve">MASCARA NO EXCEL_EXE_2</t>
  </si>
  <si>
    <t xml:space="preserve">GRÁFICOS</t>
  </si>
  <si>
    <t xml:space="preserve">GRAFICOS -MODELO 1</t>
  </si>
  <si>
    <t xml:space="preserve">GRAFICOS -MODELO 2</t>
  </si>
  <si>
    <t xml:space="preserve">GRAFICOS -MODELO 3</t>
  </si>
  <si>
    <t xml:space="preserve">HIPERLINK</t>
  </si>
  <si>
    <t xml:space="preserve">PROTEÇÃO DE PLANILHAS</t>
  </si>
  <si>
    <t xml:space="preserve">PROTEÇÃO DE PLANILHAS_EXE_A</t>
  </si>
  <si>
    <t xml:space="preserve">PROTEÇÃO DE PLANILHAS_EXE_B</t>
  </si>
  <si>
    <t xml:space="preserve">Avançado</t>
  </si>
  <si>
    <t xml:space="preserve">FORMULÁRIOS</t>
  </si>
  <si>
    <t xml:space="preserve">FORMULÁRIOS - 1)- CONTROLE GIRATÓRIO_EXE</t>
  </si>
  <si>
    <t xml:space="preserve">FORMULÁRIOS - 2)- BARRA DE ROLAGEM_EXE</t>
  </si>
  <si>
    <t xml:space="preserve">FORMULÁRIOS - 3)- BOTÃO DE OPÇÃO_EXE</t>
  </si>
  <si>
    <t xml:space="preserve">FORMULÁRIOS - 4)- CAIXA DE COMBINAÇÃO_EXE</t>
  </si>
  <si>
    <t xml:space="preserve">FORMULÁRIOS 1</t>
  </si>
  <si>
    <t xml:space="preserve">FORMULÁRIOS 2</t>
  </si>
  <si>
    <t xml:space="preserve">MACRO 1</t>
  </si>
  <si>
    <t xml:space="preserve">MACRO 2</t>
  </si>
  <si>
    <t xml:space="preserve">TECLAS DE ATALHOS</t>
  </si>
  <si>
    <t xml:space="preserve">REFERÊNCIA RELATIVA E ABSOLUTA (F4)</t>
  </si>
  <si>
    <t xml:space="preserve">Cesta básica</t>
  </si>
  <si>
    <t xml:space="preserve">Reajuste</t>
  </si>
  <si>
    <t xml:space="preserve">Produtos</t>
  </si>
  <si>
    <t xml:space="preserve">Quantidade</t>
  </si>
  <si>
    <t xml:space="preserve">Preço Unitário</t>
  </si>
  <si>
    <t xml:space="preserve">Total</t>
  </si>
  <si>
    <t xml:space="preserve">Arroz</t>
  </si>
  <si>
    <t xml:space="preserve">Feijão</t>
  </si>
  <si>
    <t xml:space="preserve">Café</t>
  </si>
  <si>
    <t xml:space="preserve">Açucar</t>
  </si>
  <si>
    <t xml:space="preserve">Óleo</t>
  </si>
  <si>
    <t xml:space="preserve">Sal</t>
  </si>
  <si>
    <t xml:space="preserve">Macarrão</t>
  </si>
  <si>
    <t xml:space="preserve">Molho de tomate</t>
  </si>
  <si>
    <t xml:space="preserve">% Comissão</t>
  </si>
  <si>
    <t xml:space="preserve">JAN</t>
  </si>
  <si>
    <t xml:space="preserve">FEV</t>
  </si>
  <si>
    <t xml:space="preserve">MAR</t>
  </si>
  <si>
    <t xml:space="preserve">ABR</t>
  </si>
  <si>
    <t xml:space="preserve">JUN</t>
  </si>
  <si>
    <t xml:space="preserve">JUL</t>
  </si>
  <si>
    <t xml:space="preserve">Contabil</t>
  </si>
  <si>
    <t xml:space="preserve">Comissão</t>
  </si>
  <si>
    <t xml:space="preserve">Moeda</t>
  </si>
  <si>
    <r>
      <rPr>
        <sz val="8"/>
        <color rgb="FFFFFFFF"/>
        <rFont val="verdana"/>
        <family val="2"/>
        <charset val="1"/>
      </rPr>
      <t xml:space="preserve">.</t>
    </r>
    <r>
      <rPr>
        <sz val="8"/>
        <rFont val="Verdana"/>
        <family val="2"/>
        <charset val="1"/>
      </rPr>
      <t xml:space="preserve">=$C18*C21</t>
    </r>
  </si>
  <si>
    <r>
      <rPr>
        <sz val="8"/>
        <color rgb="FFFFFFFF"/>
        <rFont val="verdana"/>
        <family val="2"/>
        <charset val="1"/>
      </rPr>
      <t xml:space="preserve">.</t>
    </r>
    <r>
      <rPr>
        <sz val="8"/>
        <rFont val="Verdana"/>
        <family val="2"/>
        <charset val="1"/>
      </rPr>
      <t xml:space="preserve">=$C18*D21</t>
    </r>
  </si>
  <si>
    <r>
      <rPr>
        <sz val="8"/>
        <color rgb="FFFFFFFF"/>
        <rFont val="verdana"/>
        <family val="2"/>
        <charset val="1"/>
      </rPr>
      <t xml:space="preserve">.</t>
    </r>
    <r>
      <rPr>
        <sz val="8"/>
        <rFont val="Verdana"/>
        <family val="2"/>
        <charset val="1"/>
      </rPr>
      <t xml:space="preserve">=$C18*E21</t>
    </r>
  </si>
  <si>
    <r>
      <rPr>
        <sz val="8"/>
        <color rgb="FFFFFFFF"/>
        <rFont val="verdana"/>
        <family val="2"/>
        <charset val="1"/>
      </rPr>
      <t xml:space="preserve">.</t>
    </r>
    <r>
      <rPr>
        <sz val="8"/>
        <rFont val="Verdana"/>
        <family val="2"/>
        <charset val="1"/>
      </rPr>
      <t xml:space="preserve">=$C18*F21</t>
    </r>
  </si>
  <si>
    <r>
      <rPr>
        <sz val="8"/>
        <color rgb="FFFFFFFF"/>
        <rFont val="verdana"/>
        <family val="2"/>
        <charset val="1"/>
      </rPr>
      <t xml:space="preserve">.</t>
    </r>
    <r>
      <rPr>
        <sz val="8"/>
        <rFont val="Verdana"/>
        <family val="2"/>
        <charset val="1"/>
      </rPr>
      <t xml:space="preserve">=$C18*G21</t>
    </r>
  </si>
  <si>
    <r>
      <rPr>
        <sz val="8"/>
        <color rgb="FFFFFFFF"/>
        <rFont val="verdana"/>
        <family val="2"/>
        <charset val="1"/>
      </rPr>
      <t xml:space="preserve">.</t>
    </r>
    <r>
      <rPr>
        <sz val="8"/>
        <rFont val="Verdana"/>
        <family val="2"/>
        <charset val="1"/>
      </rPr>
      <t xml:space="preserve">=$C18*H21</t>
    </r>
  </si>
  <si>
    <r>
      <rPr>
        <b val="true"/>
        <sz val="14"/>
        <color rgb="FF0000FF"/>
        <rFont val="Maiandra GD"/>
        <family val="2"/>
        <charset val="1"/>
      </rPr>
      <t xml:space="preserve">REFERÊNCIA RELATICA E ABSOLUTA - </t>
    </r>
    <r>
      <rPr>
        <b val="true"/>
        <sz val="10"/>
        <color rgb="FFFF0000"/>
        <rFont val="Maiandra GD"/>
        <family val="2"/>
        <charset val="1"/>
      </rPr>
      <t xml:space="preserve">Exercícios</t>
    </r>
  </si>
  <si>
    <t xml:space="preserve">Funcionário</t>
  </si>
  <si>
    <t xml:space="preserve">Salário</t>
  </si>
  <si>
    <t xml:space="preserve">Alex (Chelsea)</t>
  </si>
  <si>
    <t xml:space="preserve">Alexandre Pato (Milan)</t>
  </si>
  <si>
    <t xml:space="preserve">Anderson (Manchester United)</t>
  </si>
  <si>
    <t xml:space="preserve">André Santos (Corinthians)</t>
  </si>
  <si>
    <t xml:space="preserve">Daniel Alves (Barcelona)</t>
  </si>
  <si>
    <t xml:space="preserve">Elano (Manchester City)</t>
  </si>
  <si>
    <t xml:space="preserve">Felipe Melo (Fiorentina)</t>
  </si>
  <si>
    <t xml:space="preserve">Gilberto Silva (Panathinaikos)</t>
  </si>
  <si>
    <t xml:space="preserve">Gomes (Tottenham)</t>
  </si>
  <si>
    <t xml:space="preserve">Josué (Wolfsburg)</t>
  </si>
  <si>
    <t xml:space="preserve">Juan (Roma)</t>
  </si>
  <si>
    <t xml:space="preserve">Júlio Baptista (Roma)</t>
  </si>
  <si>
    <t xml:space="preserve">Julio César (Internazionale)</t>
  </si>
  <si>
    <t xml:space="preserve">Kaká (Milan)</t>
  </si>
  <si>
    <t xml:space="preserve">Kleber (Internacional)</t>
  </si>
  <si>
    <t xml:space="preserve">Lúcio (Bayern de Munique)</t>
  </si>
  <si>
    <t xml:space="preserve">Luís Fabiano (Sevilla)</t>
  </si>
  <si>
    <t xml:space="preserve">Luisão (Benfica)</t>
  </si>
  <si>
    <t xml:space="preserve">Maicon (Internazionale)</t>
  </si>
  <si>
    <t xml:space="preserve">Nilmar (Internacional)</t>
  </si>
  <si>
    <t xml:space="preserve">Ramires (Cruzeiro)</t>
  </si>
  <si>
    <t xml:space="preserve">Robinho (Manchester City)</t>
  </si>
  <si>
    <t xml:space="preserve">Victor (Grêmio)</t>
  </si>
  <si>
    <t xml:space="preserve">FUNÇÃO SOMA - MÉDIA - MÍNIMO - MÁXIMO</t>
  </si>
  <si>
    <t xml:space="preserve">Valor Total </t>
  </si>
  <si>
    <t xml:space="preserve">Média da Cesta</t>
  </si>
  <si>
    <t xml:space="preserve">Média</t>
  </si>
  <si>
    <t xml:space="preserve">Produto mais caro</t>
  </si>
  <si>
    <t xml:space="preserve">Máximo</t>
  </si>
  <si>
    <t xml:space="preserve">Produto mais barato</t>
  </si>
  <si>
    <t xml:space="preserve">Mínino</t>
  </si>
  <si>
    <t xml:space="preserve">Total da Cesta</t>
  </si>
  <si>
    <t xml:space="preserve">Soma</t>
  </si>
  <si>
    <r>
      <rPr>
        <b val="true"/>
        <sz val="14"/>
        <color rgb="FF0000FF"/>
        <rFont val="Maiandra GD"/>
        <family val="2"/>
        <charset val="1"/>
      </rPr>
      <t xml:space="preserve">FUNÇÃO SOMA - MÉDIA - MÍNIMO - MÁXIMO </t>
    </r>
    <r>
      <rPr>
        <b val="true"/>
        <sz val="11"/>
        <color rgb="FFFF0000"/>
        <rFont val="Maiandra GD"/>
        <family val="2"/>
        <charset val="1"/>
      </rPr>
      <t xml:space="preserve">Exercício</t>
    </r>
  </si>
  <si>
    <t xml:space="preserve">RELATÓRIO DE VENDAS</t>
  </si>
  <si>
    <t xml:space="preserve">Exercício 1</t>
  </si>
  <si>
    <t xml:space="preserve">NOME</t>
  </si>
  <si>
    <t xml:space="preserve">VALOR</t>
  </si>
  <si>
    <t xml:space="preserve">Edson</t>
  </si>
  <si>
    <t xml:space="preserve">Sergio</t>
  </si>
  <si>
    <t xml:space="preserve">Média de Vendas</t>
  </si>
  <si>
    <t xml:space="preserve">Eliziane</t>
  </si>
  <si>
    <t xml:space="preserve">A maior venda</t>
  </si>
  <si>
    <t xml:space="preserve">Fábio</t>
  </si>
  <si>
    <t xml:space="preserve">A menor Venda</t>
  </si>
  <si>
    <t xml:space="preserve">Elizangela</t>
  </si>
  <si>
    <t xml:space="preserve">Total de vendas</t>
  </si>
  <si>
    <t xml:space="preserve">Bruno</t>
  </si>
  <si>
    <t xml:space="preserve">Adriana</t>
  </si>
  <si>
    <t xml:space="preserve">CESTA BÁSICA</t>
  </si>
  <si>
    <t xml:space="preserve">Exercício 2</t>
  </si>
  <si>
    <t xml:space="preserve">Valor</t>
  </si>
  <si>
    <t xml:space="preserve">Maior</t>
  </si>
  <si>
    <t xml:space="preserve">Menor</t>
  </si>
  <si>
    <t xml:space="preserve">FUNÇÃO SE</t>
  </si>
  <si>
    <t xml:space="preserve">Boletim Escolar</t>
  </si>
  <si>
    <t xml:space="preserve">Nomes</t>
  </si>
  <si>
    <t xml:space="preserve">1º Bim</t>
  </si>
  <si>
    <t xml:space="preserve">2º Bim</t>
  </si>
  <si>
    <t xml:space="preserve">3º Bim</t>
  </si>
  <si>
    <t xml:space="preserve">4º Bim</t>
  </si>
  <si>
    <t xml:space="preserve">Situação</t>
  </si>
  <si>
    <t xml:space="preserve">Cleiton</t>
  </si>
  <si>
    <t xml:space="preserve">Henrique</t>
  </si>
  <si>
    <t xml:space="preserve">Fabíola</t>
  </si>
  <si>
    <t xml:space="preserve">Fernando </t>
  </si>
  <si>
    <t xml:space="preserve">FUNÇÃO SE e E</t>
  </si>
  <si>
    <t xml:space="preserve">*</t>
  </si>
  <si>
    <t xml:space="preserve">Frequência</t>
  </si>
  <si>
    <r>
      <rPr>
        <b val="true"/>
        <sz val="16"/>
        <color rgb="FF0000FF"/>
        <rFont val="Maiandra GD"/>
        <family val="2"/>
        <charset val="1"/>
      </rPr>
      <t xml:space="preserve">FUNÇÃO SE </t>
    </r>
    <r>
      <rPr>
        <b val="true"/>
        <sz val="11"/>
        <color rgb="FFFF0000"/>
        <rFont val="Maiandra GD"/>
        <family val="2"/>
        <charset val="1"/>
      </rPr>
      <t xml:space="preserve">Exercício</t>
    </r>
  </si>
  <si>
    <t xml:space="preserve">Vendedor</t>
  </si>
  <si>
    <t xml:space="preserve">Vendas</t>
  </si>
  <si>
    <t xml:space="preserve">Entregas</t>
  </si>
  <si>
    <t xml:space="preserve">Pedro</t>
  </si>
  <si>
    <t xml:space="preserve">Carlos</t>
  </si>
  <si>
    <t xml:space="preserve">Jonas</t>
  </si>
  <si>
    <t xml:space="preserve">Evandro</t>
  </si>
  <si>
    <t xml:space="preserve">Carla</t>
  </si>
  <si>
    <t xml:space="preserve">Ednéia</t>
  </si>
  <si>
    <r>
      <rPr>
        <b val="true"/>
        <sz val="16"/>
        <color rgb="FF0000FF"/>
        <rFont val="Maiandra GD"/>
        <family val="2"/>
        <charset val="1"/>
      </rPr>
      <t xml:space="preserve">FUNÇÃO SE e E </t>
    </r>
    <r>
      <rPr>
        <b val="true"/>
        <sz val="11"/>
        <color rgb="FFFF0000"/>
        <rFont val="Maiandra GD"/>
        <family val="2"/>
        <charset val="1"/>
      </rPr>
      <t xml:space="preserve">Exercício</t>
    </r>
  </si>
  <si>
    <t xml:space="preserve">Visitas</t>
  </si>
  <si>
    <t xml:space="preserve">Thiago</t>
  </si>
  <si>
    <t xml:space="preserve">Fernando</t>
  </si>
  <si>
    <t xml:space="preserve">Gustavo</t>
  </si>
  <si>
    <t xml:space="preserve">Classificação das Vendas</t>
  </si>
  <si>
    <t xml:space="preserve">Classificação</t>
  </si>
  <si>
    <t xml:space="preserve">Amanda</t>
  </si>
  <si>
    <t xml:space="preserve">André</t>
  </si>
  <si>
    <t xml:space="preserve">Elizete</t>
  </si>
  <si>
    <t xml:space="preserve">Helen</t>
  </si>
  <si>
    <t xml:space="preserve">Isabela</t>
  </si>
  <si>
    <t xml:space="preserve">Marina</t>
  </si>
  <si>
    <r>
      <rPr>
        <b val="true"/>
        <sz val="16"/>
        <color rgb="FF0000FF"/>
        <rFont val="Maiandra GD"/>
        <family val="2"/>
        <charset val="1"/>
      </rPr>
      <t xml:space="preserve">FUNÇÃO ORDEM </t>
    </r>
    <r>
      <rPr>
        <b val="true"/>
        <sz val="11"/>
        <color rgb="FFFF0000"/>
        <rFont val="Maiandra GD"/>
        <family val="2"/>
        <charset val="1"/>
      </rPr>
      <t xml:space="preserve">Exercício</t>
    </r>
  </si>
  <si>
    <t xml:space="preserve">Aluno</t>
  </si>
  <si>
    <t xml:space="preserve">Visita</t>
  </si>
  <si>
    <t xml:space="preserve">JOGADOR</t>
  </si>
  <si>
    <t xml:space="preserve">GOLS</t>
  </si>
  <si>
    <t xml:space="preserve">CLASSIF.</t>
  </si>
  <si>
    <t xml:space="preserve">FUNÇÃO SOMASE</t>
  </si>
  <si>
    <t xml:space="preserve">Relatório de venda por região</t>
  </si>
  <si>
    <t xml:space="preserve">Mês</t>
  </si>
  <si>
    <t xml:space="preserve">Região</t>
  </si>
  <si>
    <t xml:space="preserve">Jan</t>
  </si>
  <si>
    <t xml:space="preserve">Norte</t>
  </si>
  <si>
    <t xml:space="preserve">Paulo</t>
  </si>
  <si>
    <t xml:space="preserve">Sudeste</t>
  </si>
  <si>
    <t xml:space="preserve">Wilian</t>
  </si>
  <si>
    <t xml:space="preserve">Fev</t>
  </si>
  <si>
    <t xml:space="preserve">Sérgio</t>
  </si>
  <si>
    <t xml:space="preserve">Resumo Por Região</t>
  </si>
  <si>
    <t xml:space="preserve">Nordeste</t>
  </si>
  <si>
    <t xml:space="preserve">Jaime</t>
  </si>
  <si>
    <t xml:space="preserve">Mar</t>
  </si>
  <si>
    <t xml:space="preserve">total</t>
  </si>
  <si>
    <t xml:space="preserve">Total em Kg</t>
  </si>
  <si>
    <r>
      <rPr>
        <b val="true"/>
        <sz val="16"/>
        <color rgb="FF0000FF"/>
        <rFont val="Maiandra GD"/>
        <family val="2"/>
        <charset val="1"/>
      </rPr>
      <t xml:space="preserve">FUNÇÃO SOMASE </t>
    </r>
    <r>
      <rPr>
        <b val="true"/>
        <sz val="11"/>
        <color rgb="FFFF0000"/>
        <rFont val="Maiandra GD"/>
        <family val="2"/>
        <charset val="1"/>
      </rPr>
      <t xml:space="preserve">Exercício</t>
    </r>
  </si>
  <si>
    <t xml:space="preserve">Relatório de vendas do mês</t>
  </si>
  <si>
    <t xml:space="preserve">Produto</t>
  </si>
  <si>
    <t xml:space="preserve">Calça</t>
  </si>
  <si>
    <t xml:space="preserve">Camisa</t>
  </si>
  <si>
    <t xml:space="preserve">Chinelo</t>
  </si>
  <si>
    <t xml:space="preserve">Resumo Por Produto</t>
  </si>
  <si>
    <t xml:space="preserve">Total vendido</t>
  </si>
  <si>
    <t xml:space="preserve">Resumo Por Vendedor</t>
  </si>
  <si>
    <t xml:space="preserve">FORMATAÇÃO CONDICIONAL na célula</t>
  </si>
  <si>
    <t xml:space="preserve">Relação de Comissão</t>
  </si>
  <si>
    <t xml:space="preserve">Nome</t>
  </si>
  <si>
    <t xml:space="preserve">Fábio </t>
  </si>
  <si>
    <t xml:space="preserve">Marcia</t>
  </si>
  <si>
    <t xml:space="preserve">Fabiana</t>
  </si>
  <si>
    <t xml:space="preserve">Jefferson</t>
  </si>
  <si>
    <r>
      <rPr>
        <b val="true"/>
        <sz val="16"/>
        <color rgb="FF0000FF"/>
        <rFont val="Maiandra GD"/>
        <family val="2"/>
        <charset val="1"/>
      </rPr>
      <t xml:space="preserve">FORMATAÇÃO CONDICIONAL na célula </t>
    </r>
    <r>
      <rPr>
        <b val="true"/>
        <sz val="11"/>
        <color rgb="FFFF0000"/>
        <rFont val="Maiandra GD"/>
        <family val="2"/>
        <charset val="1"/>
      </rPr>
      <t xml:space="preserve">Exercício</t>
    </r>
  </si>
  <si>
    <t xml:space="preserve">FORMATAÇÃO CONDICIONAL na linha</t>
  </si>
  <si>
    <t xml:space="preserve">Embalagem</t>
  </si>
  <si>
    <t xml:space="preserve">Cotação</t>
  </si>
  <si>
    <t xml:space="preserve">5 Kg</t>
  </si>
  <si>
    <t xml:space="preserve">sim</t>
  </si>
  <si>
    <t xml:space="preserve">1 Kg</t>
  </si>
  <si>
    <t xml:space="preserve">Sim</t>
  </si>
  <si>
    <t xml:space="preserve">1/2 Kg</t>
  </si>
  <si>
    <t xml:space="preserve">No</t>
  </si>
  <si>
    <t xml:space="preserve">900 ml</t>
  </si>
  <si>
    <t xml:space="preserve">350 g</t>
  </si>
  <si>
    <t xml:space="preserve">no</t>
  </si>
  <si>
    <t xml:space="preserve">ok</t>
  </si>
  <si>
    <r>
      <rPr>
        <b val="true"/>
        <sz val="16"/>
        <color rgb="FF0000FF"/>
        <rFont val="Maiandra GD"/>
        <family val="2"/>
        <charset val="1"/>
      </rPr>
      <t xml:space="preserve">FORMATAÇÃO CONDICIONAL na linha </t>
    </r>
    <r>
      <rPr>
        <b val="true"/>
        <sz val="11"/>
        <color rgb="FFFF6600"/>
        <rFont val="Maiandra GD"/>
        <family val="2"/>
        <charset val="1"/>
      </rPr>
      <t xml:space="preserve">Exercício</t>
    </r>
  </si>
  <si>
    <t xml:space="preserve">]</t>
  </si>
  <si>
    <t xml:space="preserve">Pilotos</t>
  </si>
  <si>
    <t xml:space="preserve">Bahrein</t>
  </si>
  <si>
    <t xml:space="preserve">Austrália</t>
  </si>
  <si>
    <t xml:space="preserve">Malásia</t>
  </si>
  <si>
    <t xml:space="preserve">China</t>
  </si>
  <si>
    <t xml:space="preserve">Espanha</t>
  </si>
  <si>
    <t xml:space="preserve">Jenson Button</t>
  </si>
  <si>
    <t xml:space="preserve">Fernando Alonso</t>
  </si>
  <si>
    <t xml:space="preserve">Sebastian Vettel</t>
  </si>
  <si>
    <t xml:space="preserve">Mark Webber</t>
  </si>
  <si>
    <t xml:space="preserve">Nico Rosberg</t>
  </si>
  <si>
    <t xml:space="preserve">Teclas de Atalho</t>
  </si>
  <si>
    <t xml:space="preserve">Ação</t>
  </si>
  <si>
    <t xml:space="preserve">Alt or F10</t>
  </si>
  <si>
    <t xml:space="preserve">Ativa Menu</t>
  </si>
  <si>
    <t xml:space="preserve">Alt+=</t>
  </si>
  <si>
    <t xml:space="preserve">AutoSoma</t>
  </si>
  <si>
    <t xml:space="preserve">Alt+F1</t>
  </si>
  <si>
    <t xml:space="preserve">Inserir Gráfico</t>
  </si>
  <si>
    <t xml:space="preserve">Alt+F2</t>
  </si>
  <si>
    <t xml:space="preserve">Salvar Como</t>
  </si>
  <si>
    <t xml:space="preserve">Alt+F4</t>
  </si>
  <si>
    <t xml:space="preserve">Exit</t>
  </si>
  <si>
    <t xml:space="preserve">Alt+F8</t>
  </si>
  <si>
    <t xml:space="preserve">Caixa de Dialogo de Macros</t>
  </si>
  <si>
    <t xml:space="preserve">Alt+F11</t>
  </si>
  <si>
    <t xml:space="preserve">Editor Visual Basic</t>
  </si>
  <si>
    <t xml:space="preserve">Alt+Shift+F1</t>
  </si>
  <si>
    <t xml:space="preserve">Nova Planilha</t>
  </si>
  <si>
    <t xml:space="preserve">Alt+Shift+F2</t>
  </si>
  <si>
    <t xml:space="preserve">Salvar</t>
  </si>
  <si>
    <t xml:space="preserve">Ctrl+-</t>
  </si>
  <si>
    <t xml:space="preserve">Excluir</t>
  </si>
  <si>
    <t xml:space="preserve">Ctrl+:</t>
  </si>
  <si>
    <t xml:space="preserve">Inserir Hora Atual</t>
  </si>
  <si>
    <t xml:space="preserve">Ctrl++</t>
  </si>
  <si>
    <t xml:space="preserve">Inserir</t>
  </si>
  <si>
    <t xml:space="preserve">Ctrl+1</t>
  </si>
  <si>
    <t xml:space="preserve">Formatar Células</t>
  </si>
  <si>
    <t xml:space="preserve">Ctrl+2</t>
  </si>
  <si>
    <t xml:space="preserve">Negrito</t>
  </si>
  <si>
    <t xml:space="preserve">Ctrl+3</t>
  </si>
  <si>
    <t xml:space="preserve">Itálico</t>
  </si>
  <si>
    <t xml:space="preserve">Ctrl+4</t>
  </si>
  <si>
    <t xml:space="preserve">Sublinhado</t>
  </si>
  <si>
    <t xml:space="preserve">Ctrl+5</t>
  </si>
  <si>
    <t xml:space="preserve">Tachado</t>
  </si>
  <si>
    <t xml:space="preserve">Ctrl+6</t>
  </si>
  <si>
    <t xml:space="preserve">Exibir/ Ocultar Objetos</t>
  </si>
  <si>
    <t xml:space="preserve">Ctrl+7</t>
  </si>
  <si>
    <t xml:space="preserve">Exibir/Ocultar Barra Ferramentas Padrão</t>
  </si>
  <si>
    <t xml:space="preserve">Ctrl+8</t>
  </si>
  <si>
    <t xml:space="preserve">mostrar Simbolos Tópicos</t>
  </si>
  <si>
    <t xml:space="preserve">Ctrl+9</t>
  </si>
  <si>
    <t xml:space="preserve">Ocultar Linhas</t>
  </si>
  <si>
    <t xml:space="preserve">Ctrl+A</t>
  </si>
  <si>
    <t xml:space="preserve">Abrir</t>
  </si>
  <si>
    <t xml:space="preserve">Ctrl+B</t>
  </si>
  <si>
    <t xml:space="preserve">Ctrl+C</t>
  </si>
  <si>
    <t xml:space="preserve">Copiar</t>
  </si>
  <si>
    <t xml:space="preserve">Ctrl+D</t>
  </si>
  <si>
    <t xml:space="preserve">Preencher abaixo</t>
  </si>
  <si>
    <t xml:space="preserve">Ctrl+F</t>
  </si>
  <si>
    <t xml:space="preserve">Copia Formula Abaixo $</t>
  </si>
  <si>
    <t xml:space="preserve">Ctrl+H</t>
  </si>
  <si>
    <t xml:space="preserve">Copia Celula Acima e Cola Valor</t>
  </si>
  <si>
    <t xml:space="preserve">Ctrl+I</t>
  </si>
  <si>
    <t xml:space="preserve">Ctrl+K</t>
  </si>
  <si>
    <t xml:space="preserve">Inserir Hyperlink</t>
  </si>
  <si>
    <t xml:space="preserve">Ctrl+L</t>
  </si>
  <si>
    <t xml:space="preserve">Localizar</t>
  </si>
  <si>
    <t xml:space="preserve">Ctrl+N</t>
  </si>
  <si>
    <t xml:space="preserve">Ctrl+O</t>
  </si>
  <si>
    <t xml:space="preserve">Nova Pasta de Trabalho</t>
  </si>
  <si>
    <t xml:space="preserve">Ctrl+P</t>
  </si>
  <si>
    <t xml:space="preserve">Imprimir</t>
  </si>
  <si>
    <t xml:space="preserve">Ctrl+R</t>
  </si>
  <si>
    <t xml:space="preserve">Preencher Direita</t>
  </si>
  <si>
    <t xml:space="preserve">Ctrl+S</t>
  </si>
  <si>
    <t xml:space="preserve">Sublinhar</t>
  </si>
  <si>
    <t xml:space="preserve">Ctrl+U</t>
  </si>
  <si>
    <t xml:space="preserve">Substituir</t>
  </si>
  <si>
    <t xml:space="preserve">Ctrl+V</t>
  </si>
  <si>
    <t xml:space="preserve">Colar</t>
  </si>
  <si>
    <t xml:space="preserve">Ctrl+X</t>
  </si>
  <si>
    <t xml:space="preserve">Recortar</t>
  </si>
  <si>
    <t xml:space="preserve">Ctrl+Y</t>
  </si>
  <si>
    <t xml:space="preserve">Ir Para</t>
  </si>
  <si>
    <t xml:space="preserve">Ctrl+Z</t>
  </si>
  <si>
    <t xml:space="preserve">Desfazer</t>
  </si>
  <si>
    <t xml:space="preserve">Ctrl+F3</t>
  </si>
  <si>
    <t xml:space="preserve">Definir Nome</t>
  </si>
  <si>
    <t xml:space="preserve">Ctrl+F4</t>
  </si>
  <si>
    <t xml:space="preserve">Fechar</t>
  </si>
  <si>
    <t xml:space="preserve">Ctrl+F5</t>
  </si>
  <si>
    <t xml:space="preserve">Restaurar Janela ativa.</t>
  </si>
  <si>
    <t xml:space="preserve">Ctrl+F6</t>
  </si>
  <si>
    <t xml:space="preserve">Próxima Pasta de Trabalho</t>
  </si>
  <si>
    <t xml:space="preserve">Ctrl+F7</t>
  </si>
  <si>
    <t xml:space="preserve">Mover Janela</t>
  </si>
  <si>
    <t xml:space="preserve">Ctrl+F8</t>
  </si>
  <si>
    <t xml:space="preserve">Redimensionar Janela</t>
  </si>
  <si>
    <t xml:space="preserve">Ctrl+F9</t>
  </si>
  <si>
    <t xml:space="preserve">Minimizar Pasta de Trabalho</t>
  </si>
  <si>
    <t xml:space="preserve">Ctrl+F10</t>
  </si>
  <si>
    <t xml:space="preserve">Maximizar e restaurar janela</t>
  </si>
  <si>
    <t xml:space="preserve">Ctrl+F11</t>
  </si>
  <si>
    <t xml:space="preserve">Inserir Planilha 4.0 Macro</t>
  </si>
  <si>
    <t xml:space="preserve">Ctrl+F12</t>
  </si>
  <si>
    <t xml:space="preserve">Arquivo Abrir</t>
  </si>
  <si>
    <t xml:space="preserve">Ctrl+Shift+!</t>
  </si>
  <si>
    <t xml:space="preserve">Formato 2 casas decimais</t>
  </si>
  <si>
    <t xml:space="preserve">Ctrl+Shift+#</t>
  </si>
  <si>
    <t xml:space="preserve">Formato Data</t>
  </si>
  <si>
    <t xml:space="preserve">Ctrl+Shift+$</t>
  </si>
  <si>
    <t xml:space="preserve">Formato Moeda</t>
  </si>
  <si>
    <t xml:space="preserve">Ctrl+Shift+%</t>
  </si>
  <si>
    <t xml:space="preserve">Formato Percentual</t>
  </si>
  <si>
    <t xml:space="preserve">Ctrl+Shift+&amp; </t>
  </si>
  <si>
    <t xml:space="preserve">Borda externa na area selecionada</t>
  </si>
  <si>
    <t xml:space="preserve">Ctrl+Shift+(</t>
  </si>
  <si>
    <t xml:space="preserve">Reexibir Linhas</t>
  </si>
  <si>
    <t xml:space="preserve">Ctrl+Shift+)</t>
  </si>
  <si>
    <t xml:space="preserve">Reexibir Colunas</t>
  </si>
  <si>
    <t xml:space="preserve">Ctrl+Shift+*</t>
  </si>
  <si>
    <t xml:space="preserve">Seleciona Região Atual</t>
  </si>
  <si>
    <t xml:space="preserve">Ctrl+Shift+@</t>
  </si>
  <si>
    <t xml:space="preserve">Formato Hora</t>
  </si>
  <si>
    <t xml:space="preserve">Ctrl+Shift+^</t>
  </si>
  <si>
    <t xml:space="preserve">Formato Exponencial </t>
  </si>
  <si>
    <t xml:space="preserve">Ctrl+Shift+_</t>
  </si>
  <si>
    <t xml:space="preserve">Remove borda externa</t>
  </si>
  <si>
    <t xml:space="preserve">Ctrl+Shift+~</t>
  </si>
  <si>
    <t xml:space="preserve">Formato Geral</t>
  </si>
  <si>
    <t xml:space="preserve">Ctrl+Shift+A</t>
  </si>
  <si>
    <t xml:space="preserve">Inserir Nomes em argumentos das formulas</t>
  </si>
  <si>
    <t xml:space="preserve">Ctrl+Shift+F3</t>
  </si>
  <si>
    <t xml:space="preserve">Criar Nomes usando Linhas e Colunas.</t>
  </si>
  <si>
    <t xml:space="preserve">Ctrl+Shift+F6</t>
  </si>
  <si>
    <t xml:space="preserve">Janela Anterior</t>
  </si>
  <si>
    <t xml:space="preserve">Ctrl+Shift+F12</t>
  </si>
  <si>
    <t xml:space="preserve">Ctrl+Tab</t>
  </si>
  <si>
    <t xml:space="preserve">Alterna entre Pastas de Trabalho abertas</t>
  </si>
  <si>
    <t xml:space="preserve">Enter</t>
  </si>
  <si>
    <t xml:space="preserve">Finalizar comando</t>
  </si>
  <si>
    <t xml:space="preserve">F1</t>
  </si>
  <si>
    <t xml:space="preserve">Ajuda</t>
  </si>
  <si>
    <t xml:space="preserve">F2</t>
  </si>
  <si>
    <t xml:space="preserve">Editar Célula</t>
  </si>
  <si>
    <t xml:space="preserve">F3</t>
  </si>
  <si>
    <t xml:space="preserve">Colar Nome</t>
  </si>
  <si>
    <t xml:space="preserve">F4</t>
  </si>
  <si>
    <t xml:space="preserve">Em Edição formulas alterna Ref. absoluta/relativa.</t>
  </si>
  <si>
    <t xml:space="preserve">Repetir última ação</t>
  </si>
  <si>
    <t xml:space="preserve">F5</t>
  </si>
  <si>
    <t xml:space="preserve">F7</t>
  </si>
  <si>
    <t xml:space="preserve">Verificar Ortografia</t>
  </si>
  <si>
    <t xml:space="preserve">F8</t>
  </si>
  <si>
    <t xml:space="preserve">Modo Extend  para selecionar células</t>
  </si>
  <si>
    <t xml:space="preserve">F9</t>
  </si>
  <si>
    <t xml:space="preserve">Recalcular todas as plans</t>
  </si>
  <si>
    <t xml:space="preserve">F10</t>
  </si>
  <si>
    <t xml:space="preserve">Ativar barra Menu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</si>
</sst>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%"/>
    <numFmt numFmtId="166" formatCode="_-&quot;R$ &quot;* #,##0.00_-;&quot;-R$ &quot;* #,##0.00_-;_-&quot;R$ &quot;* \-??_-;_-@_-"/>
    <numFmt numFmtId="167" formatCode="#,##0.00_ ;\-#,##0.00\ "/>
    <numFmt numFmtId="168" formatCode="#,##0.00"/>
    <numFmt numFmtId="169" formatCode="&quot;R$ &quot;#,##0.00"/>
    <numFmt numFmtId="170" formatCode="0.0%"/>
    <numFmt numFmtId="171" formatCode="_-* #,##0.00_-;\-* #,##0.00_-;_-* \-??_-;_-@_-"/>
    <numFmt numFmtId="172" formatCode="General"/>
    <numFmt numFmtId="173" formatCode="#,##0"/>
  </numFmts>
  <fonts count="65">
    <font>
      <sz val="10"/>
      <name val="verdan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800000"/>
      <name val="Calibri"/>
      <family val="2"/>
      <charset val="1"/>
    </font>
    <font>
      <b val="true"/>
      <sz val="11"/>
      <color rgb="FFFF660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sz val="11"/>
      <color rgb="FFDDDDDD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b val="true"/>
      <sz val="11"/>
      <color rgb="FF003366"/>
      <name val="Calibri"/>
      <family val="2"/>
      <charset val="1"/>
    </font>
    <font>
      <sz val="10"/>
      <name val="Maiandra GD"/>
      <family val="2"/>
      <charset val="1"/>
    </font>
    <font>
      <b val="true"/>
      <sz val="14"/>
      <name val="Maiandra GD"/>
      <family val="2"/>
      <charset val="1"/>
    </font>
    <font>
      <b val="true"/>
      <sz val="10"/>
      <color rgb="FFFFFFFF"/>
      <name val="Maiandra GD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0"/>
      <color rgb="FFFF0000"/>
      <name val="Maiandra GD"/>
      <family val="2"/>
      <charset val="1"/>
    </font>
    <font>
      <b val="true"/>
      <sz val="10"/>
      <color rgb="FF0000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i val="true"/>
      <sz val="10"/>
      <name val="Maiandra GD"/>
      <family val="2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sz val="10"/>
      <name val="Maiandra GD"/>
      <family val="2"/>
      <charset val="1"/>
    </font>
    <font>
      <sz val="10"/>
      <color rgb="FF000000"/>
      <name val="verdana"/>
      <family val="0"/>
    </font>
    <font>
      <b val="true"/>
      <sz val="14"/>
      <color rgb="FF0000FF"/>
      <name val="Maiandra GD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80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FFFFFF"/>
      <name val="verdana"/>
      <family val="2"/>
      <charset val="1"/>
    </font>
    <font>
      <b val="true"/>
      <sz val="10"/>
      <color rgb="FF000080"/>
      <name val="verdana"/>
      <family val="2"/>
      <charset val="1"/>
    </font>
    <font>
      <b val="true"/>
      <sz val="10"/>
      <name val="verdana"/>
      <family val="2"/>
      <charset val="1"/>
    </font>
    <font>
      <sz val="10"/>
      <color rgb="FF0000FF"/>
      <name val="Verdana"/>
      <family val="2"/>
      <charset val="1"/>
    </font>
    <font>
      <sz val="8"/>
      <color rgb="FFFFFFFF"/>
      <name val="verdana"/>
      <family val="2"/>
      <charset val="1"/>
    </font>
    <font>
      <sz val="8"/>
      <name val="Verdana"/>
      <family val="2"/>
      <charset val="1"/>
    </font>
    <font>
      <b val="true"/>
      <sz val="10"/>
      <color rgb="FFFFFFFF"/>
      <name val="verdana"/>
      <family val="0"/>
    </font>
    <font>
      <b val="true"/>
      <sz val="10"/>
      <color rgb="FFFF0000"/>
      <name val="verdana"/>
      <family val="0"/>
    </font>
    <font>
      <sz val="10"/>
      <color rgb="FF000000"/>
      <name val="Verdana"/>
      <family val="0"/>
    </font>
    <font>
      <b val="true"/>
      <sz val="11"/>
      <color rgb="FFFF0000"/>
      <name val="Maiandra GD"/>
      <family val="2"/>
      <charset val="1"/>
    </font>
    <font>
      <b val="true"/>
      <sz val="10"/>
      <color rgb="FFFFFFFF"/>
      <name val="verdana"/>
      <family val="2"/>
      <charset val="1"/>
    </font>
    <font>
      <b val="true"/>
      <sz val="10"/>
      <color rgb="FFFF0000"/>
      <name val="verdana"/>
      <family val="2"/>
      <charset val="1"/>
    </font>
    <font>
      <b val="true"/>
      <sz val="10"/>
      <name val="Arial"/>
      <family val="2"/>
      <charset val="1"/>
    </font>
    <font>
      <b val="true"/>
      <sz val="16"/>
      <color rgb="FF0000FF"/>
      <name val="Maiandra GD"/>
      <family val="2"/>
      <charset val="1"/>
    </font>
    <font>
      <sz val="10"/>
      <color rgb="FFFF0000"/>
      <name val="verdana"/>
      <family val="0"/>
    </font>
    <font>
      <sz val="10"/>
      <color rgb="FF0000FF"/>
      <name val="verdana"/>
      <family val="0"/>
    </font>
    <font>
      <sz val="10"/>
      <color rgb="FF000000"/>
      <name val="Times New Roman"/>
      <family val="0"/>
    </font>
    <font>
      <sz val="10"/>
      <color rgb="FFFF0000"/>
      <name val="Verdana"/>
      <family val="2"/>
      <charset val="1"/>
    </font>
    <font>
      <b val="true"/>
      <sz val="10"/>
      <color rgb="FF0000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name val="verdana"/>
      <family val="2"/>
      <charset val="1"/>
    </font>
    <font>
      <sz val="10"/>
      <color rgb="FFFF0000"/>
      <name val="Verdana"/>
      <family val="0"/>
    </font>
    <font>
      <sz val="10"/>
      <color rgb="FF008000"/>
      <name val="verdana"/>
      <family val="0"/>
    </font>
    <font>
      <sz val="10"/>
      <color rgb="FF0000FF"/>
      <name val="Verdana"/>
      <family val="0"/>
    </font>
    <font>
      <b val="true"/>
      <sz val="10"/>
      <color rgb="FF000000"/>
      <name val="Verdana"/>
      <family val="0"/>
    </font>
    <font>
      <b val="true"/>
      <sz val="10"/>
      <color rgb="FF000000"/>
      <name val="verdana"/>
      <family val="0"/>
    </font>
    <font>
      <u val="single"/>
      <sz val="20"/>
      <color rgb="FF0000FF"/>
      <name val="Arial"/>
      <family val="2"/>
      <charset val="1"/>
    </font>
    <font>
      <sz val="13"/>
      <color rgb="FF000000"/>
      <name val="verdana"/>
      <family val="0"/>
    </font>
    <font>
      <b val="true"/>
      <sz val="11"/>
      <color rgb="FFFF6600"/>
      <name val="Maiandra GD"/>
      <family val="2"/>
      <charset val="1"/>
    </font>
    <font>
      <sz val="10"/>
      <name val="Arial"/>
      <family val="0"/>
      <charset val="1"/>
    </font>
  </fonts>
  <fills count="28">
    <fill>
      <patternFill patternType="none"/>
    </fill>
    <fill>
      <patternFill patternType="gray125"/>
    </fill>
    <fill>
      <patternFill patternType="solid">
        <fgColor rgb="FF666699"/>
        <bgColor rgb="FF808080"/>
      </patternFill>
    </fill>
    <fill>
      <patternFill patternType="solid">
        <fgColor rgb="FFCCCCFF"/>
        <bgColor rgb="FFDDDDDD"/>
      </patternFill>
    </fill>
    <fill>
      <patternFill patternType="solid">
        <fgColor rgb="FF99CCFF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CCFFFF"/>
        <bgColor rgb="FFCCFFCC"/>
      </patternFill>
    </fill>
    <fill>
      <patternFill patternType="solid">
        <fgColor rgb="FFFF9900"/>
        <bgColor rgb="FFFFCC00"/>
      </patternFill>
    </fill>
    <fill>
      <patternFill patternType="solid">
        <fgColor rgb="FFFFCC99"/>
        <bgColor rgb="FFDDDDDD"/>
      </patternFill>
    </fill>
    <fill>
      <patternFill patternType="solid">
        <fgColor rgb="FF0000FF"/>
        <bgColor rgb="FF0000FF"/>
      </patternFill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EAEAEA"/>
        <bgColor rgb="FFDDDDDD"/>
      </patternFill>
    </fill>
    <fill>
      <patternFill patternType="solid">
        <fgColor rgb="FFFF8080"/>
        <bgColor rgb="FFFF99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B05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80"/>
      </patternFill>
    </fill>
    <fill>
      <patternFill patternType="solid">
        <fgColor rgb="FFFFCC00"/>
        <bgColor rgb="FFFFFF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ck">
        <color rgb="FF6666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thin">
        <color rgb="FF0000FF"/>
      </bottom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 style="thin">
        <color rgb="FF0000FF"/>
      </left>
      <right/>
      <top style="thin">
        <color rgb="FF0000FF"/>
      </top>
      <bottom/>
      <diagonal/>
    </border>
    <border diagonalUp="false" diagonalDown="false">
      <left/>
      <right/>
      <top style="thin">
        <color rgb="FF0000FF"/>
      </top>
      <bottom/>
      <diagonal/>
    </border>
    <border diagonalUp="false" diagonalDown="false">
      <left/>
      <right style="thin">
        <color rgb="FF0000FF"/>
      </right>
      <top style="thin">
        <color rgb="FF0000FF"/>
      </top>
      <bottom/>
      <diagonal/>
    </border>
    <border diagonalUp="false" diagonalDown="false">
      <left/>
      <right style="thin">
        <color rgb="FF0000FF"/>
      </right>
      <top/>
      <bottom/>
      <diagonal/>
    </border>
    <border diagonalUp="false" diagonalDown="false">
      <left style="thin">
        <color rgb="FF0000FF"/>
      </left>
      <right/>
      <top/>
      <bottom/>
      <diagonal/>
    </border>
    <border diagonalUp="false" diagonalDown="false">
      <left style="thin">
        <color rgb="FF0000FF"/>
      </left>
      <right/>
      <top/>
      <bottom style="thin">
        <color rgb="FF0000FF"/>
      </bottom>
      <diagonal/>
    </border>
    <border diagonalUp="false" diagonalDown="false">
      <left/>
      <right style="thin">
        <color rgb="FF0000FF"/>
      </right>
      <top/>
      <bottom style="thin">
        <color rgb="FF0000FF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Dashed">
        <color rgb="FF0000FF"/>
      </left>
      <right style="mediumDashed">
        <color rgb="FF0000FF"/>
      </right>
      <top style="mediumDashed">
        <color rgb="FF0000FF"/>
      </top>
      <bottom style="medium">
        <color rgb="FF0000FF"/>
      </bottom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7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1" applyFont="true" applyBorder="tru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16" borderId="2" applyFont="true" applyBorder="true" applyAlignment="true" applyProtection="false">
      <alignment horizontal="general" vertical="bottom" textRotation="0" wrapText="false" indent="0" shrinkToFit="false"/>
    </xf>
    <xf numFmtId="164" fontId="9" fillId="7" borderId="2" applyFont="true" applyBorder="true" applyAlignment="true" applyProtection="false">
      <alignment horizontal="general" vertical="bottom" textRotation="0" wrapText="false" indent="0" shrinkToFit="false"/>
    </xf>
    <xf numFmtId="164" fontId="10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6" borderId="6" applyFont="true" applyBorder="true" applyAlignment="true" applyProtection="false">
      <alignment horizontal="general" vertical="bottom" textRotation="0" wrapText="false" indent="0" shrinkToFit="false"/>
    </xf>
    <xf numFmtId="164" fontId="6" fillId="19" borderId="1" applyFont="true" applyBorder="true" applyAlignment="true" applyProtection="false">
      <alignment horizontal="general" vertical="bottom" textRotation="0" wrapText="false" indent="0" shrinkToFit="false"/>
    </xf>
    <xf numFmtId="164" fontId="15" fillId="7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7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4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7" borderId="9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5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5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26" borderId="9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9" borderId="9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9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6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4" borderId="9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24" borderId="9" xfId="6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9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4" fillId="0" borderId="9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9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14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8" fontId="0" fillId="0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3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9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24" borderId="1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3" fillId="24" borderId="1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6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26" borderId="25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24" borderId="25" xfId="6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4" borderId="25" xfId="6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5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0" borderId="25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6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8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26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7" fillId="7" borderId="26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5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0" borderId="0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0" borderId="26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22" borderId="26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26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25" borderId="26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6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2" borderId="26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4" borderId="26" xfId="6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5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1" borderId="27" xfId="61" applyFont="true" applyBorder="true" applyAlignment="true" applyProtection="true">
      <alignment horizontal="center" vertical="bottom" textRotation="45" wrapText="false" indent="0" shrinkToFit="false"/>
      <protection locked="true" hidden="false"/>
    </xf>
    <xf numFmtId="164" fontId="6" fillId="0" borderId="25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2" fillId="0" borderId="25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45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27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25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2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2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3" fillId="7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true" applyProtection="true">
      <alignment horizontal="left" vertical="center" textRotation="0" wrapText="false" indent="0" shrinkToFit="false" readingOrder="1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11" borderId="25" xfId="6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6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6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5" xfId="6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6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4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6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25" xfId="6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28" xfId="6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1" borderId="29" xfId="6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7" fillId="27" borderId="25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9" borderId="25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5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7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7" fillId="0" borderId="2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7" borderId="25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7" borderId="25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25" xfId="6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7" borderId="1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7" fillId="0" borderId="1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25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5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1" xfId="21"/>
    <cellStyle name="Accent1 - 20%" xfId="22"/>
    <cellStyle name="Accent1 - 40%" xfId="23"/>
    <cellStyle name="Accent1 - 60%" xfId="24"/>
    <cellStyle name="Accent2" xfId="25"/>
    <cellStyle name="Accent2 - 20%" xfId="26"/>
    <cellStyle name="Accent2 - 40%" xfId="27"/>
    <cellStyle name="Accent2 - 60%" xfId="28"/>
    <cellStyle name="Accent3" xfId="29"/>
    <cellStyle name="Accent3 - 20%" xfId="30"/>
    <cellStyle name="Accent3 - 40%" xfId="31"/>
    <cellStyle name="Accent3 - 60%" xfId="32"/>
    <cellStyle name="Accent4" xfId="33"/>
    <cellStyle name="Accent4 - 20%" xfId="34"/>
    <cellStyle name="Accent4 - 40%" xfId="35"/>
    <cellStyle name="Accent4 - 60%" xfId="36"/>
    <cellStyle name="Accent5" xfId="37"/>
    <cellStyle name="Accent5 - 20%" xfId="38"/>
    <cellStyle name="Accent5 - 40%" xfId="39"/>
    <cellStyle name="Accent5 - 60%" xfId="40"/>
    <cellStyle name="Accent6" xfId="41"/>
    <cellStyle name="Accent6 - 20%" xfId="42"/>
    <cellStyle name="Accent6 - 40%" xfId="43"/>
    <cellStyle name="Accent6 - 60%" xfId="44"/>
    <cellStyle name="Aprovado" xfId="45"/>
    <cellStyle name="Bad 1" xfId="46"/>
    <cellStyle name="Calculation" xfId="47"/>
    <cellStyle name="Cálculo" xfId="48"/>
    <cellStyle name="Emphasis 1" xfId="49"/>
    <cellStyle name="Emphasis 2" xfId="50"/>
    <cellStyle name="Emphasis 3" xfId="51"/>
    <cellStyle name="Heading 1 2" xfId="52"/>
    <cellStyle name="Heading 2 3" xfId="53"/>
    <cellStyle name="Heading 3" xfId="54"/>
    <cellStyle name="Heading 4" xfId="55"/>
    <cellStyle name="Incorreto" xfId="56"/>
    <cellStyle name="Normal_FILTRO" xfId="57"/>
    <cellStyle name="Normal_FORMATAÇÃO CONDICIONAL" xfId="58"/>
    <cellStyle name="Normal_FORMATAÇÃO CONDICIONAL na Li_ex" xfId="59"/>
    <cellStyle name="Normal_FUNÇÃO SomaSE" xfId="60"/>
    <cellStyle name="Normal_Função SE" xfId="61"/>
    <cellStyle name="Normal_Plan2" xfId="62"/>
    <cellStyle name="Normal_Plan3" xfId="63"/>
    <cellStyle name="Normal_SOMA" xfId="64"/>
    <cellStyle name="Output" xfId="65"/>
    <cellStyle name="Reprovado" xfId="66"/>
    <cellStyle name="Saída" xfId="67"/>
    <cellStyle name="Sheet Title" xfId="68"/>
    <cellStyle name="Título 3" xfId="69"/>
    <cellStyle name="Título 4" xfId="70"/>
    <cellStyle name="Ênfase1" xfId="71"/>
    <cellStyle name="Ênfase2" xfId="72"/>
    <cellStyle name="Ênfase3" xfId="73"/>
    <cellStyle name="Ênfase4" xfId="74"/>
    <cellStyle name="Ênfase5" xfId="75"/>
    <cellStyle name="Ênfase6" xfId="76"/>
    <cellStyle name="*unknown*" xfId="20" builtinId="8"/>
  </cellStyles>
  <dxfs count="7">
    <dxf>
      <font>
        <color rgb="FF00B050"/>
      </font>
    </dxf>
    <dxf>
      <font>
        <color rgb="FFFF0000"/>
      </font>
    </dxf>
    <dxf>
      <font>
        <color rgb="FFFF0000"/>
      </font>
      <fill>
        <patternFill>
          <bgColor rgb="FFFF0000"/>
        </patternFill>
      </fill>
    </dxf>
    <dxf>
      <font>
        <name val="verdana"/>
        <charset val="1"/>
        <family val="0"/>
      </font>
    </dxf>
    <dxf>
      <fill>
        <patternFill>
          <bgColor rgb="FF92D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CC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AEA"/>
      <rgbColor rgb="FFCCFFCC"/>
      <rgbColor rgb="FFDDDDDD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hyperlink" Target="#INDICE!A1"/><Relationship Id="rId2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hyperlink" Target="#INDICE!A1"/><Relationship Id="rId2" Type="http://schemas.openxmlformats.org/officeDocument/2006/relationships/image" Target="../media/image2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hyperlink" Target="#INDICE!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49</xdr:row>
      <xdr:rowOff>116640</xdr:rowOff>
    </xdr:from>
    <xdr:to>
      <xdr:col>0</xdr:col>
      <xdr:colOff>360</xdr:colOff>
      <xdr:row>52</xdr:row>
      <xdr:rowOff>1080</xdr:rowOff>
    </xdr:to>
    <xdr:sp>
      <xdr:nvSpPr>
        <xdr:cNvPr id="0" name="Text Box 6"/>
        <xdr:cNvSpPr/>
      </xdr:nvSpPr>
      <xdr:spPr>
        <a:xfrm>
          <a:off x="0" y="8382960"/>
          <a:ext cx="360" cy="3704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=SE(A26=0;0;SE(A26&lt;=C27;25;(A26*1%)-44))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314280</xdr:colOff>
      <xdr:row>0</xdr:row>
      <xdr:rowOff>66600</xdr:rowOff>
    </xdr:from>
    <xdr:to>
      <xdr:col>10</xdr:col>
      <xdr:colOff>341640</xdr:colOff>
      <xdr:row>1</xdr:row>
      <xdr:rowOff>8280</xdr:rowOff>
    </xdr:to>
    <xdr:sp>
      <xdr:nvSpPr>
        <xdr:cNvPr id="34" name="AutoShape 2"/>
        <xdr:cNvSpPr/>
      </xdr:nvSpPr>
      <xdr:spPr>
        <a:xfrm>
          <a:off x="3110040" y="66600"/>
          <a:ext cx="4402800" cy="23688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função&gt;Categoria (Matemática e Trigonométrica)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10</xdr:col>
      <xdr:colOff>523800</xdr:colOff>
      <xdr:row>0</xdr:row>
      <xdr:rowOff>47520</xdr:rowOff>
    </xdr:from>
    <xdr:to>
      <xdr:col>11</xdr:col>
      <xdr:colOff>446400</xdr:colOff>
      <xdr:row>2</xdr:row>
      <xdr:rowOff>47880</xdr:rowOff>
    </xdr:to>
    <xdr:sp>
      <xdr:nvSpPr>
        <xdr:cNvPr id="35" name="AutoShape 3">
          <a:hlinkClick r:id="rId1"/>
        </xdr:cNvPr>
        <xdr:cNvSpPr/>
      </xdr:nvSpPr>
      <xdr:spPr>
        <a:xfrm>
          <a:off x="7695000" y="47520"/>
          <a:ext cx="547200" cy="45612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8</xdr:col>
      <xdr:colOff>371520</xdr:colOff>
      <xdr:row>8</xdr:row>
      <xdr:rowOff>157320</xdr:rowOff>
    </xdr:from>
    <xdr:to>
      <xdr:col>12</xdr:col>
      <xdr:colOff>389520</xdr:colOff>
      <xdr:row>10</xdr:row>
      <xdr:rowOff>13320</xdr:rowOff>
    </xdr:to>
    <xdr:sp>
      <xdr:nvSpPr>
        <xdr:cNvPr id="36" name="AutoShape 4"/>
        <xdr:cNvSpPr/>
      </xdr:nvSpPr>
      <xdr:spPr>
        <a:xfrm>
          <a:off x="6292800" y="1638000"/>
          <a:ext cx="2517480" cy="218160"/>
        </a:xfrm>
        <a:prstGeom prst="wedgeRectCallout">
          <a:avLst>
            <a:gd name="adj1" fmla="val -61722"/>
            <a:gd name="adj2" fmla="val 22727"/>
          </a:avLst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=SOMASE(</a:t>
          </a:r>
          <a:r>
            <a:rPr b="0" lang="pt-BR" sz="1000" spc="-1" strike="noStrike">
              <a:solidFill>
                <a:srgbClr val="ff0000"/>
              </a:solidFill>
              <a:latin typeface="Verdana"/>
              <a:ea typeface="Verdana"/>
            </a:rPr>
            <a:t>$C$6:$C$14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;</a:t>
          </a:r>
          <a:r>
            <a:rPr b="0" lang="pt-BR" sz="1000" spc="-1" strike="noStrike">
              <a:solidFill>
                <a:srgbClr val="008000"/>
              </a:solidFill>
              <a:latin typeface="verdana"/>
              <a:ea typeface="verdana"/>
            </a:rPr>
            <a:t>G10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;</a:t>
          </a:r>
          <a:r>
            <a:rPr b="0" lang="pt-BR" sz="1000" spc="-1" strike="noStrike">
              <a:solidFill>
                <a:srgbClr val="0000ff"/>
              </a:solidFill>
              <a:latin typeface="Verdana"/>
              <a:ea typeface="Verdana"/>
            </a:rPr>
            <a:t>$E$6:$E$14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)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11</xdr:col>
      <xdr:colOff>0</xdr:colOff>
      <xdr:row>0</xdr:row>
      <xdr:rowOff>38160</xdr:rowOff>
    </xdr:from>
    <xdr:to>
      <xdr:col>11</xdr:col>
      <xdr:colOff>608400</xdr:colOff>
      <xdr:row>2</xdr:row>
      <xdr:rowOff>38520</xdr:rowOff>
    </xdr:to>
    <xdr:sp>
      <xdr:nvSpPr>
        <xdr:cNvPr id="37" name="AutoShape 2">
          <a:hlinkClick r:id="rId1"/>
        </xdr:cNvPr>
        <xdr:cNvSpPr/>
      </xdr:nvSpPr>
      <xdr:spPr>
        <a:xfrm>
          <a:off x="7321680" y="38160"/>
          <a:ext cx="608400" cy="45612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57240</xdr:colOff>
      <xdr:row>0</xdr:row>
      <xdr:rowOff>95400</xdr:rowOff>
    </xdr:from>
    <xdr:to>
      <xdr:col>10</xdr:col>
      <xdr:colOff>560880</xdr:colOff>
      <xdr:row>1</xdr:row>
      <xdr:rowOff>37080</xdr:rowOff>
    </xdr:to>
    <xdr:sp>
      <xdr:nvSpPr>
        <xdr:cNvPr id="38" name="AutoShape 2"/>
        <xdr:cNvSpPr/>
      </xdr:nvSpPr>
      <xdr:spPr>
        <a:xfrm>
          <a:off x="2833560" y="95400"/>
          <a:ext cx="4424040" cy="23688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função&gt;Categoria (Matemática e Trigonométrica)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466560</xdr:colOff>
      <xdr:row>3</xdr:row>
      <xdr:rowOff>135720</xdr:rowOff>
    </xdr:from>
    <xdr:to>
      <xdr:col>5</xdr:col>
      <xdr:colOff>551160</xdr:colOff>
      <xdr:row>7</xdr:row>
      <xdr:rowOff>64080</xdr:rowOff>
    </xdr:to>
    <xdr:sp>
      <xdr:nvSpPr>
        <xdr:cNvPr id="39" name="Text Box 1"/>
        <xdr:cNvSpPr/>
      </xdr:nvSpPr>
      <xdr:spPr>
        <a:xfrm>
          <a:off x="2887920" y="752400"/>
          <a:ext cx="2077920" cy="57096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Menor ou igual a 500 = </a:t>
          </a:r>
          <a:r>
            <a:rPr b="0" lang="pt-BR" sz="1000" spc="-1" strike="noStrike">
              <a:solidFill>
                <a:srgbClr val="ff0000"/>
              </a:solidFill>
              <a:latin typeface="Verdana"/>
              <a:ea typeface="Verdana"/>
            </a:rPr>
            <a:t>Vermelho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Maior do que 500 = </a:t>
          </a:r>
          <a:r>
            <a:rPr b="0" lang="pt-BR" sz="1000" spc="-1" strike="noStrike">
              <a:solidFill>
                <a:srgbClr val="008000"/>
              </a:solidFill>
              <a:latin typeface="verdana"/>
              <a:ea typeface="verdana"/>
            </a:rPr>
            <a:t>Verde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123840</xdr:colOff>
      <xdr:row>1</xdr:row>
      <xdr:rowOff>38160</xdr:rowOff>
    </xdr:from>
    <xdr:to>
      <xdr:col>12</xdr:col>
      <xdr:colOff>313200</xdr:colOff>
      <xdr:row>2</xdr:row>
      <xdr:rowOff>105120</xdr:rowOff>
    </xdr:to>
    <xdr:sp>
      <xdr:nvSpPr>
        <xdr:cNvPr id="40" name="AutoShape 3"/>
        <xdr:cNvSpPr/>
      </xdr:nvSpPr>
      <xdr:spPr>
        <a:xfrm>
          <a:off x="2545200" y="333360"/>
          <a:ext cx="6872760" cy="22752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Clique Guia Início&gt;Formatação Condicional&gt;Nova Regra &gt;(2º Tipo) "Formatar apenas células que contenham"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285840</xdr:colOff>
      <xdr:row>2</xdr:row>
      <xdr:rowOff>106200</xdr:rowOff>
    </xdr:from>
    <xdr:to>
      <xdr:col>10</xdr:col>
      <xdr:colOff>208440</xdr:colOff>
      <xdr:row>5</xdr:row>
      <xdr:rowOff>90000</xdr:rowOff>
    </xdr:to>
    <xdr:sp>
      <xdr:nvSpPr>
        <xdr:cNvPr id="41" name="AutoShape 4">
          <a:hlinkClick r:id="rId1"/>
        </xdr:cNvPr>
        <xdr:cNvSpPr/>
      </xdr:nvSpPr>
      <xdr:spPr>
        <a:xfrm>
          <a:off x="7516080" y="561960"/>
          <a:ext cx="547200" cy="46584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oneCell">
    <xdr:from>
      <xdr:col>3</xdr:col>
      <xdr:colOff>581040</xdr:colOff>
      <xdr:row>9</xdr:row>
      <xdr:rowOff>105120</xdr:rowOff>
    </xdr:from>
    <xdr:to>
      <xdr:col>7</xdr:col>
      <xdr:colOff>151200</xdr:colOff>
      <xdr:row>21</xdr:row>
      <xdr:rowOff>119520</xdr:rowOff>
    </xdr:to>
    <xdr:pic>
      <xdr:nvPicPr>
        <xdr:cNvPr id="42" name="Picture 20" descr=""/>
        <xdr:cNvPicPr/>
      </xdr:nvPicPr>
      <xdr:blipFill>
        <a:blip r:embed="rId2"/>
        <a:stretch/>
      </xdr:blipFill>
      <xdr:spPr>
        <a:xfrm>
          <a:off x="3002400" y="1685520"/>
          <a:ext cx="3129120" cy="1942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276120</xdr:colOff>
      <xdr:row>5</xdr:row>
      <xdr:rowOff>129240</xdr:rowOff>
    </xdr:from>
    <xdr:to>
      <xdr:col>7</xdr:col>
      <xdr:colOff>636840</xdr:colOff>
      <xdr:row>9</xdr:row>
      <xdr:rowOff>56880</xdr:rowOff>
    </xdr:to>
    <xdr:sp>
      <xdr:nvSpPr>
        <xdr:cNvPr id="43" name="Text Box 1"/>
        <xdr:cNvSpPr/>
      </xdr:nvSpPr>
      <xdr:spPr>
        <a:xfrm>
          <a:off x="2907720" y="1067040"/>
          <a:ext cx="3755160" cy="57024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Menor ou igual a 500 = Fonte branca, cor da célula vermelha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Maior do que 500 = Fonte branca, cor da célula verde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8</xdr:col>
      <xdr:colOff>523800</xdr:colOff>
      <xdr:row>0</xdr:row>
      <xdr:rowOff>38160</xdr:rowOff>
    </xdr:from>
    <xdr:to>
      <xdr:col>9</xdr:col>
      <xdr:colOff>446400</xdr:colOff>
      <xdr:row>2</xdr:row>
      <xdr:rowOff>38520</xdr:rowOff>
    </xdr:to>
    <xdr:sp>
      <xdr:nvSpPr>
        <xdr:cNvPr id="44" name="AutoShape 3">
          <a:hlinkClick r:id="rId1"/>
        </xdr:cNvPr>
        <xdr:cNvSpPr/>
      </xdr:nvSpPr>
      <xdr:spPr>
        <a:xfrm>
          <a:off x="7490880" y="38160"/>
          <a:ext cx="547560" cy="45612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390600</xdr:colOff>
      <xdr:row>17</xdr:row>
      <xdr:rowOff>51480</xdr:rowOff>
    </xdr:from>
    <xdr:to>
      <xdr:col>7</xdr:col>
      <xdr:colOff>808560</xdr:colOff>
      <xdr:row>19</xdr:row>
      <xdr:rowOff>83880</xdr:rowOff>
    </xdr:to>
    <xdr:sp>
      <xdr:nvSpPr>
        <xdr:cNvPr id="45" name="Text Box 1"/>
        <xdr:cNvSpPr/>
      </xdr:nvSpPr>
      <xdr:spPr>
        <a:xfrm>
          <a:off x="3022200" y="2917080"/>
          <a:ext cx="3812400" cy="35388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Menor ou igual a 30 = Fonte Branco, cor da célula vermelho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952560</xdr:colOff>
      <xdr:row>20</xdr:row>
      <xdr:rowOff>50040</xdr:rowOff>
    </xdr:from>
    <xdr:to>
      <xdr:col>5</xdr:col>
      <xdr:colOff>1951560</xdr:colOff>
      <xdr:row>21</xdr:row>
      <xdr:rowOff>42120</xdr:rowOff>
    </xdr:to>
    <xdr:sp>
      <xdr:nvSpPr>
        <xdr:cNvPr id="46" name="Text Box 9"/>
        <xdr:cNvSpPr/>
      </xdr:nvSpPr>
      <xdr:spPr>
        <a:xfrm>
          <a:off x="4208760" y="3397680"/>
          <a:ext cx="999000" cy="1526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2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704880</xdr:colOff>
      <xdr:row>9</xdr:row>
      <xdr:rowOff>143280</xdr:rowOff>
    </xdr:from>
    <xdr:to>
      <xdr:col>5</xdr:col>
      <xdr:colOff>1703880</xdr:colOff>
      <xdr:row>11</xdr:row>
      <xdr:rowOff>1800</xdr:rowOff>
    </xdr:to>
    <xdr:sp>
      <xdr:nvSpPr>
        <xdr:cNvPr id="47" name="Text Box 11"/>
        <xdr:cNvSpPr/>
      </xdr:nvSpPr>
      <xdr:spPr>
        <a:xfrm>
          <a:off x="3961080" y="1723680"/>
          <a:ext cx="999000" cy="1800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1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152280</xdr:colOff>
      <xdr:row>2</xdr:row>
      <xdr:rowOff>29880</xdr:rowOff>
    </xdr:from>
    <xdr:to>
      <xdr:col>8</xdr:col>
      <xdr:colOff>198720</xdr:colOff>
      <xdr:row>4</xdr:row>
      <xdr:rowOff>116640</xdr:rowOff>
    </xdr:to>
    <xdr:sp>
      <xdr:nvSpPr>
        <xdr:cNvPr id="48" name="AutoShape 3"/>
        <xdr:cNvSpPr/>
      </xdr:nvSpPr>
      <xdr:spPr>
        <a:xfrm>
          <a:off x="2783880" y="485640"/>
          <a:ext cx="4381920" cy="40824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Clique Guia Fórmulas&gt;Formatação Condicional&gt;Nova Regra &gt;(2º Tipo) "Formatar apenas células que contenham"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142920</xdr:colOff>
      <xdr:row>14</xdr:row>
      <xdr:rowOff>54360</xdr:rowOff>
    </xdr:from>
    <xdr:to>
      <xdr:col>7</xdr:col>
      <xdr:colOff>903960</xdr:colOff>
      <xdr:row>16</xdr:row>
      <xdr:rowOff>95760</xdr:rowOff>
    </xdr:to>
    <xdr:sp>
      <xdr:nvSpPr>
        <xdr:cNvPr id="49" name="AutoShape 3"/>
        <xdr:cNvSpPr/>
      </xdr:nvSpPr>
      <xdr:spPr>
        <a:xfrm>
          <a:off x="2774520" y="2438280"/>
          <a:ext cx="4155480" cy="36252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Clique Guia Fórmulas&gt;Formatação Condicional&gt;Nova Regra &gt;(2º Tipo) "Formatar apenas células que contenham"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171360</xdr:colOff>
      <xdr:row>3</xdr:row>
      <xdr:rowOff>47520</xdr:rowOff>
    </xdr:from>
    <xdr:to>
      <xdr:col>9</xdr:col>
      <xdr:colOff>1440</xdr:colOff>
      <xdr:row>4</xdr:row>
      <xdr:rowOff>255960</xdr:rowOff>
    </xdr:to>
    <xdr:sp>
      <xdr:nvSpPr>
        <xdr:cNvPr id="50" name="Text Box 1"/>
        <xdr:cNvSpPr/>
      </xdr:nvSpPr>
      <xdr:spPr>
        <a:xfrm>
          <a:off x="5553000" y="647640"/>
          <a:ext cx="1692360" cy="3895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Sim = Cor da Célula verde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438120</xdr:colOff>
      <xdr:row>0</xdr:row>
      <xdr:rowOff>57240</xdr:rowOff>
    </xdr:from>
    <xdr:to>
      <xdr:col>10</xdr:col>
      <xdr:colOff>522720</xdr:colOff>
      <xdr:row>2</xdr:row>
      <xdr:rowOff>37080</xdr:rowOff>
    </xdr:to>
    <xdr:sp>
      <xdr:nvSpPr>
        <xdr:cNvPr id="51" name="AutoShape 4"/>
        <xdr:cNvSpPr/>
      </xdr:nvSpPr>
      <xdr:spPr>
        <a:xfrm>
          <a:off x="4089240" y="57240"/>
          <a:ext cx="4599000" cy="42768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Clique Guia Fórmulas&gt;Formatação Condicional&gt;Nova Regra &gt;(6º Tipo) “Usar uma fórmula para determinar quais células devem ser formatadas”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11</xdr:col>
      <xdr:colOff>266760</xdr:colOff>
      <xdr:row>0</xdr:row>
      <xdr:rowOff>38160</xdr:rowOff>
    </xdr:from>
    <xdr:to>
      <xdr:col>12</xdr:col>
      <xdr:colOff>189360</xdr:colOff>
      <xdr:row>2</xdr:row>
      <xdr:rowOff>46440</xdr:rowOff>
    </xdr:to>
    <xdr:sp>
      <xdr:nvSpPr>
        <xdr:cNvPr id="52" name="AutoShape 5">
          <a:hlinkClick r:id="rId1"/>
        </xdr:cNvPr>
        <xdr:cNvSpPr/>
      </xdr:nvSpPr>
      <xdr:spPr>
        <a:xfrm>
          <a:off x="9353520" y="38160"/>
          <a:ext cx="547560" cy="45612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324000</xdr:colOff>
      <xdr:row>22</xdr:row>
      <xdr:rowOff>100440</xdr:rowOff>
    </xdr:from>
    <xdr:to>
      <xdr:col>9</xdr:col>
      <xdr:colOff>103680</xdr:colOff>
      <xdr:row>25</xdr:row>
      <xdr:rowOff>7560</xdr:rowOff>
    </xdr:to>
    <xdr:sp>
      <xdr:nvSpPr>
        <xdr:cNvPr id="53" name="Text Box 1"/>
        <xdr:cNvSpPr/>
      </xdr:nvSpPr>
      <xdr:spPr>
        <a:xfrm>
          <a:off x="5705640" y="4107240"/>
          <a:ext cx="1641960" cy="38916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OK = Cor da Célula verde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oneCell">
    <xdr:from>
      <xdr:col>7</xdr:col>
      <xdr:colOff>219240</xdr:colOff>
      <xdr:row>7</xdr:row>
      <xdr:rowOff>21600</xdr:rowOff>
    </xdr:from>
    <xdr:to>
      <xdr:col>9</xdr:col>
      <xdr:colOff>894600</xdr:colOff>
      <xdr:row>21</xdr:row>
      <xdr:rowOff>21960</xdr:rowOff>
    </xdr:to>
    <xdr:pic>
      <xdr:nvPicPr>
        <xdr:cNvPr id="54" name="Picture 48" descr=""/>
        <xdr:cNvPicPr/>
      </xdr:nvPicPr>
      <xdr:blipFill>
        <a:blip r:embed="rId2"/>
        <a:stretch/>
      </xdr:blipFill>
      <xdr:spPr>
        <a:xfrm>
          <a:off x="5600880" y="1476360"/>
          <a:ext cx="2537640" cy="2391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7</xdr:col>
      <xdr:colOff>657360</xdr:colOff>
      <xdr:row>27</xdr:row>
      <xdr:rowOff>2160</xdr:rowOff>
    </xdr:from>
    <xdr:to>
      <xdr:col>10</xdr:col>
      <xdr:colOff>227520</xdr:colOff>
      <xdr:row>31</xdr:row>
      <xdr:rowOff>27720</xdr:rowOff>
    </xdr:to>
    <xdr:sp>
      <xdr:nvSpPr>
        <xdr:cNvPr id="55" name="AutoShape 6"/>
        <xdr:cNvSpPr/>
      </xdr:nvSpPr>
      <xdr:spPr>
        <a:xfrm>
          <a:off x="6039000" y="4812120"/>
          <a:ext cx="2354040" cy="812520"/>
        </a:xfrm>
        <a:prstGeom prst="wedgeEllipseCallout">
          <a:avLst>
            <a:gd name="adj1" fmla="val -75344"/>
            <a:gd name="adj2" fmla="val -48787"/>
          </a:avLst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45720" rIns="0" tIns="32040" bIns="0" anchor="t" upright="1">
          <a:noAutofit/>
        </a:bodyPr>
        <a:p>
          <a:pPr>
            <a:lnSpc>
              <a:spcPts val="1500"/>
            </a:lnSpc>
          </a:pPr>
          <a:r>
            <a:rPr b="0" lang="pt-BR" sz="1300" spc="-1" strike="noStrike">
              <a:solidFill>
                <a:srgbClr val="000000"/>
              </a:solidFill>
              <a:latin typeface="verdana"/>
              <a:ea typeface="verdana"/>
            </a:rPr>
            <a:t>Dica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300" spc="-1" strike="noStrike">
              <a:solidFill>
                <a:srgbClr val="000000"/>
              </a:solidFill>
              <a:latin typeface="verdana"/>
              <a:ea typeface="verdana"/>
            </a:rPr>
            <a:t>=G19:$G$26="ok"</a:t>
          </a:r>
          <a:endParaRPr b="0" lang="pt-BR" sz="1300" spc="-1" strike="noStrike">
            <a:latin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343080</xdr:colOff>
      <xdr:row>13</xdr:row>
      <xdr:rowOff>68400</xdr:rowOff>
    </xdr:from>
    <xdr:to>
      <xdr:col>7</xdr:col>
      <xdr:colOff>56160</xdr:colOff>
      <xdr:row>15</xdr:row>
      <xdr:rowOff>118080</xdr:rowOff>
    </xdr:to>
    <xdr:sp>
      <xdr:nvSpPr>
        <xdr:cNvPr id="56" name="Text Box 1"/>
        <xdr:cNvSpPr/>
      </xdr:nvSpPr>
      <xdr:spPr>
        <a:xfrm>
          <a:off x="1718640" y="2495520"/>
          <a:ext cx="3621240" cy="37080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ok = Fonte branca em negrito, Cor da Célula verde escuro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10</xdr:col>
      <xdr:colOff>552600</xdr:colOff>
      <xdr:row>0</xdr:row>
      <xdr:rowOff>0</xdr:rowOff>
    </xdr:from>
    <xdr:to>
      <xdr:col>11</xdr:col>
      <xdr:colOff>475200</xdr:colOff>
      <xdr:row>2</xdr:row>
      <xdr:rowOff>17640</xdr:rowOff>
    </xdr:to>
    <xdr:sp>
      <xdr:nvSpPr>
        <xdr:cNvPr id="57" name="AutoShape 3">
          <a:hlinkClick r:id="rId1"/>
        </xdr:cNvPr>
        <xdr:cNvSpPr/>
      </xdr:nvSpPr>
      <xdr:spPr>
        <a:xfrm>
          <a:off x="7737480" y="0"/>
          <a:ext cx="547560" cy="465480"/>
        </a:xfrm>
        <a:prstGeom prst="leftArrow">
          <a:avLst>
            <a:gd name="adj1" fmla="val 50000"/>
            <a:gd name="adj2" fmla="val 32000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466560</xdr:colOff>
      <xdr:row>25</xdr:row>
      <xdr:rowOff>112320</xdr:rowOff>
    </xdr:from>
    <xdr:to>
      <xdr:col>9</xdr:col>
      <xdr:colOff>122760</xdr:colOff>
      <xdr:row>27</xdr:row>
      <xdr:rowOff>151920</xdr:rowOff>
    </xdr:to>
    <xdr:sp>
      <xdr:nvSpPr>
        <xdr:cNvPr id="58" name="Text Box 1"/>
        <xdr:cNvSpPr/>
      </xdr:nvSpPr>
      <xdr:spPr>
        <a:xfrm>
          <a:off x="4644720" y="4467240"/>
          <a:ext cx="2327760" cy="3607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Valot total &gt;= 70:Cor da Célula azul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152280</xdr:colOff>
      <xdr:row>26</xdr:row>
      <xdr:rowOff>9000</xdr:rowOff>
    </xdr:from>
    <xdr:to>
      <xdr:col>6</xdr:col>
      <xdr:colOff>465480</xdr:colOff>
      <xdr:row>27</xdr:row>
      <xdr:rowOff>28080</xdr:rowOff>
    </xdr:to>
    <xdr:sp>
      <xdr:nvSpPr>
        <xdr:cNvPr id="59" name="Text Box 5"/>
        <xdr:cNvSpPr/>
      </xdr:nvSpPr>
      <xdr:spPr>
        <a:xfrm>
          <a:off x="3705840" y="4524480"/>
          <a:ext cx="937800" cy="1796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2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333360</xdr:colOff>
      <xdr:row>13</xdr:row>
      <xdr:rowOff>68400</xdr:rowOff>
    </xdr:from>
    <xdr:to>
      <xdr:col>8</xdr:col>
      <xdr:colOff>646560</xdr:colOff>
      <xdr:row>14</xdr:row>
      <xdr:rowOff>87840</xdr:rowOff>
    </xdr:to>
    <xdr:sp>
      <xdr:nvSpPr>
        <xdr:cNvPr id="60" name="Text Box 6"/>
        <xdr:cNvSpPr/>
      </xdr:nvSpPr>
      <xdr:spPr>
        <a:xfrm>
          <a:off x="5617080" y="2495520"/>
          <a:ext cx="938160" cy="1800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1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285840</xdr:colOff>
      <xdr:row>0</xdr:row>
      <xdr:rowOff>0</xdr:rowOff>
    </xdr:from>
    <xdr:to>
      <xdr:col>4</xdr:col>
      <xdr:colOff>208440</xdr:colOff>
      <xdr:row>2</xdr:row>
      <xdr:rowOff>17640</xdr:rowOff>
    </xdr:to>
    <xdr:sp>
      <xdr:nvSpPr>
        <xdr:cNvPr id="61" name="AutoShape 1">
          <a:hlinkClick r:id="rId1"/>
        </xdr:cNvPr>
        <xdr:cNvSpPr/>
      </xdr:nvSpPr>
      <xdr:spPr>
        <a:xfrm>
          <a:off x="4779720" y="0"/>
          <a:ext cx="574200" cy="47484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0</xdr:colOff>
      <xdr:row>0</xdr:row>
      <xdr:rowOff>76320</xdr:rowOff>
    </xdr:from>
    <xdr:to>
      <xdr:col>9</xdr:col>
      <xdr:colOff>608400</xdr:colOff>
      <xdr:row>2</xdr:row>
      <xdr:rowOff>57600</xdr:rowOff>
    </xdr:to>
    <xdr:sp>
      <xdr:nvSpPr>
        <xdr:cNvPr id="1" name="AutoShape 1">
          <a:hlinkClick r:id="rId1"/>
        </xdr:cNvPr>
        <xdr:cNvSpPr/>
      </xdr:nvSpPr>
      <xdr:spPr>
        <a:xfrm>
          <a:off x="6982560" y="76320"/>
          <a:ext cx="608400" cy="418320"/>
        </a:xfrm>
        <a:prstGeom prst="leftArrow">
          <a:avLst>
            <a:gd name="adj1" fmla="val 50000"/>
            <a:gd name="adj2" fmla="val 35556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123840</xdr:colOff>
      <xdr:row>4</xdr:row>
      <xdr:rowOff>31320</xdr:rowOff>
    </xdr:from>
    <xdr:to>
      <xdr:col>8</xdr:col>
      <xdr:colOff>46440</xdr:colOff>
      <xdr:row>6</xdr:row>
      <xdr:rowOff>25560</xdr:rowOff>
    </xdr:to>
    <xdr:sp>
      <xdr:nvSpPr>
        <xdr:cNvPr id="2" name="AutoShape 1">
          <a:hlinkClick r:id="rId1"/>
        </xdr:cNvPr>
        <xdr:cNvSpPr/>
      </xdr:nvSpPr>
      <xdr:spPr>
        <a:xfrm>
          <a:off x="4269240" y="800280"/>
          <a:ext cx="547200" cy="457920"/>
        </a:xfrm>
        <a:prstGeom prst="leftArrow">
          <a:avLst>
            <a:gd name="adj1" fmla="val 50000"/>
            <a:gd name="adj2" fmla="val 35556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14</xdr:col>
      <xdr:colOff>76320</xdr:colOff>
      <xdr:row>3</xdr:row>
      <xdr:rowOff>40320</xdr:rowOff>
    </xdr:from>
    <xdr:to>
      <xdr:col>15</xdr:col>
      <xdr:colOff>322920</xdr:colOff>
      <xdr:row>4</xdr:row>
      <xdr:rowOff>116280</xdr:rowOff>
    </xdr:to>
    <xdr:sp>
      <xdr:nvSpPr>
        <xdr:cNvPr id="3" name="Text Box 2"/>
        <xdr:cNvSpPr/>
      </xdr:nvSpPr>
      <xdr:spPr>
        <a:xfrm>
          <a:off x="9057600" y="637920"/>
          <a:ext cx="871560" cy="24732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2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457200</xdr:colOff>
      <xdr:row>3</xdr:row>
      <xdr:rowOff>49680</xdr:rowOff>
    </xdr:from>
    <xdr:to>
      <xdr:col>9</xdr:col>
      <xdr:colOff>18000</xdr:colOff>
      <xdr:row>4</xdr:row>
      <xdr:rowOff>125640</xdr:rowOff>
    </xdr:to>
    <xdr:sp>
      <xdr:nvSpPr>
        <xdr:cNvPr id="4" name="Text Box 3"/>
        <xdr:cNvSpPr/>
      </xdr:nvSpPr>
      <xdr:spPr>
        <a:xfrm>
          <a:off x="4602600" y="647280"/>
          <a:ext cx="810360" cy="24732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1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685800</xdr:colOff>
      <xdr:row>12</xdr:row>
      <xdr:rowOff>111960</xdr:rowOff>
    </xdr:from>
    <xdr:to>
      <xdr:col>9</xdr:col>
      <xdr:colOff>579960</xdr:colOff>
      <xdr:row>14</xdr:row>
      <xdr:rowOff>18000</xdr:rowOff>
    </xdr:to>
    <xdr:sp>
      <xdr:nvSpPr>
        <xdr:cNvPr id="5" name="AutoShape 1"/>
        <xdr:cNvSpPr/>
      </xdr:nvSpPr>
      <xdr:spPr>
        <a:xfrm>
          <a:off x="4167000" y="2316600"/>
          <a:ext cx="3222720" cy="227520"/>
        </a:xfrm>
        <a:prstGeom prst="wedgeRectCallout">
          <a:avLst>
            <a:gd name="adj1" fmla="val -68671"/>
            <a:gd name="adj2" fmla="val 23912"/>
          </a:avLst>
        </a:prstGeom>
        <a:solidFill>
          <a:srgbClr val="ffff99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função.&gt;Categoria (Estatística)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695160</xdr:colOff>
      <xdr:row>14</xdr:row>
      <xdr:rowOff>123840</xdr:rowOff>
    </xdr:from>
    <xdr:to>
      <xdr:col>11</xdr:col>
      <xdr:colOff>417960</xdr:colOff>
      <xdr:row>16</xdr:row>
      <xdr:rowOff>20520</xdr:rowOff>
    </xdr:to>
    <xdr:sp>
      <xdr:nvSpPr>
        <xdr:cNvPr id="6" name="AutoShape 2"/>
        <xdr:cNvSpPr/>
      </xdr:nvSpPr>
      <xdr:spPr>
        <a:xfrm>
          <a:off x="4176360" y="2649960"/>
          <a:ext cx="4300920" cy="217800"/>
        </a:xfrm>
        <a:prstGeom prst="wedgeRectCallout">
          <a:avLst>
            <a:gd name="adj1" fmla="val -62963"/>
            <a:gd name="adj2" fmla="val 22727"/>
          </a:avLst>
        </a:prstGeom>
        <a:solidFill>
          <a:srgbClr val="ffff99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função&gt;Categoria 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(Matemática e Trigonométrica)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695160</xdr:colOff>
      <xdr:row>12</xdr:row>
      <xdr:rowOff>54720</xdr:rowOff>
    </xdr:from>
    <xdr:to>
      <xdr:col>4</xdr:col>
      <xdr:colOff>103680</xdr:colOff>
      <xdr:row>15</xdr:row>
      <xdr:rowOff>38160</xdr:rowOff>
    </xdr:to>
    <xdr:sp>
      <xdr:nvSpPr>
        <xdr:cNvPr id="7" name="AutoShape 4"/>
        <xdr:cNvSpPr/>
      </xdr:nvSpPr>
      <xdr:spPr>
        <a:xfrm>
          <a:off x="3281400" y="2259360"/>
          <a:ext cx="303480" cy="465480"/>
        </a:xfrm>
        <a:prstGeom prst="rightBrace">
          <a:avLst>
            <a:gd name="adj1" fmla="val 11036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</xdr:col>
      <xdr:colOff>714240</xdr:colOff>
      <xdr:row>15</xdr:row>
      <xdr:rowOff>39240</xdr:rowOff>
    </xdr:from>
    <xdr:to>
      <xdr:col>4</xdr:col>
      <xdr:colOff>122760</xdr:colOff>
      <xdr:row>16</xdr:row>
      <xdr:rowOff>29880</xdr:rowOff>
    </xdr:to>
    <xdr:sp>
      <xdr:nvSpPr>
        <xdr:cNvPr id="8" name="AutoShape 5"/>
        <xdr:cNvSpPr/>
      </xdr:nvSpPr>
      <xdr:spPr>
        <a:xfrm>
          <a:off x="3300480" y="2725920"/>
          <a:ext cx="303480" cy="151200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571680</xdr:colOff>
      <xdr:row>0</xdr:row>
      <xdr:rowOff>76320</xdr:rowOff>
    </xdr:from>
    <xdr:to>
      <xdr:col>7</xdr:col>
      <xdr:colOff>494280</xdr:colOff>
      <xdr:row>2</xdr:row>
      <xdr:rowOff>57600</xdr:rowOff>
    </xdr:to>
    <xdr:sp>
      <xdr:nvSpPr>
        <xdr:cNvPr id="9" name="AutoShape 7">
          <a:hlinkClick r:id="rId1"/>
        </xdr:cNvPr>
        <xdr:cNvSpPr/>
      </xdr:nvSpPr>
      <xdr:spPr>
        <a:xfrm>
          <a:off x="5506920" y="76320"/>
          <a:ext cx="547560" cy="437040"/>
        </a:xfrm>
        <a:prstGeom prst="leftArrow">
          <a:avLst>
            <a:gd name="adj1" fmla="val 50000"/>
            <a:gd name="adj2" fmla="val 3478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533520</xdr:colOff>
      <xdr:row>0</xdr:row>
      <xdr:rowOff>38160</xdr:rowOff>
    </xdr:from>
    <xdr:to>
      <xdr:col>9</xdr:col>
      <xdr:colOff>456120</xdr:colOff>
      <xdr:row>2</xdr:row>
      <xdr:rowOff>47880</xdr:rowOff>
    </xdr:to>
    <xdr:sp>
      <xdr:nvSpPr>
        <xdr:cNvPr id="10" name="AutoShape 2">
          <a:hlinkClick r:id="rId1"/>
        </xdr:cNvPr>
        <xdr:cNvSpPr/>
      </xdr:nvSpPr>
      <xdr:spPr>
        <a:xfrm>
          <a:off x="7062120" y="38160"/>
          <a:ext cx="547200" cy="46548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8</xdr:col>
      <xdr:colOff>40320</xdr:colOff>
      <xdr:row>5</xdr:row>
      <xdr:rowOff>62280</xdr:rowOff>
    </xdr:from>
    <xdr:to>
      <xdr:col>8</xdr:col>
      <xdr:colOff>84600</xdr:colOff>
      <xdr:row>8</xdr:row>
      <xdr:rowOff>45720</xdr:rowOff>
    </xdr:to>
    <xdr:sp>
      <xdr:nvSpPr>
        <xdr:cNvPr id="11" name="AutoShape 7"/>
        <xdr:cNvSpPr/>
      </xdr:nvSpPr>
      <xdr:spPr>
        <a:xfrm>
          <a:off x="6568920" y="1000080"/>
          <a:ext cx="44280" cy="465480"/>
        </a:xfrm>
        <a:prstGeom prst="rightBrace">
          <a:avLst>
            <a:gd name="adj1" fmla="val 3712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40320</xdr:colOff>
      <xdr:row>8</xdr:row>
      <xdr:rowOff>46800</xdr:rowOff>
    </xdr:from>
    <xdr:to>
      <xdr:col>8</xdr:col>
      <xdr:colOff>103680</xdr:colOff>
      <xdr:row>9</xdr:row>
      <xdr:rowOff>37440</xdr:rowOff>
    </xdr:to>
    <xdr:sp>
      <xdr:nvSpPr>
        <xdr:cNvPr id="12" name="AutoShape 8"/>
        <xdr:cNvSpPr/>
      </xdr:nvSpPr>
      <xdr:spPr>
        <a:xfrm>
          <a:off x="6568920" y="1466640"/>
          <a:ext cx="63360" cy="151200"/>
        </a:xfrm>
        <a:prstGeom prst="rightBrace">
          <a:avLst>
            <a:gd name="adj1" fmla="val 10256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9</xdr:col>
      <xdr:colOff>57240</xdr:colOff>
      <xdr:row>5</xdr:row>
      <xdr:rowOff>129240</xdr:rowOff>
    </xdr:from>
    <xdr:to>
      <xdr:col>14</xdr:col>
      <xdr:colOff>141840</xdr:colOff>
      <xdr:row>7</xdr:row>
      <xdr:rowOff>35640</xdr:rowOff>
    </xdr:to>
    <xdr:sp>
      <xdr:nvSpPr>
        <xdr:cNvPr id="13" name="AutoShape 1"/>
        <xdr:cNvSpPr/>
      </xdr:nvSpPr>
      <xdr:spPr>
        <a:xfrm>
          <a:off x="7210440" y="1067040"/>
          <a:ext cx="3209040" cy="227880"/>
        </a:xfrm>
        <a:prstGeom prst="wedgeRectCallout">
          <a:avLst>
            <a:gd name="adj1" fmla="val -68671"/>
            <a:gd name="adj2" fmla="val 23912"/>
          </a:avLst>
        </a:prstGeom>
        <a:solidFill>
          <a:srgbClr val="ffff99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função&gt;Categoria (Estatística)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28440</xdr:colOff>
      <xdr:row>7</xdr:row>
      <xdr:rowOff>131760</xdr:rowOff>
    </xdr:from>
    <xdr:to>
      <xdr:col>16</xdr:col>
      <xdr:colOff>720</xdr:colOff>
      <xdr:row>9</xdr:row>
      <xdr:rowOff>28080</xdr:rowOff>
    </xdr:to>
    <xdr:sp>
      <xdr:nvSpPr>
        <xdr:cNvPr id="14" name="AutoShape 2"/>
        <xdr:cNvSpPr/>
      </xdr:nvSpPr>
      <xdr:spPr>
        <a:xfrm>
          <a:off x="7181640" y="1391040"/>
          <a:ext cx="4346280" cy="217440"/>
        </a:xfrm>
        <a:prstGeom prst="wedgeRectCallout">
          <a:avLst>
            <a:gd name="adj1" fmla="val -62963"/>
            <a:gd name="adj2" fmla="val 22727"/>
          </a:avLst>
        </a:prstGeom>
        <a:solidFill>
          <a:srgbClr val="ffff99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função&gt;Categoria 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(Matemática e Trigonométrica)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152280</xdr:colOff>
      <xdr:row>19</xdr:row>
      <xdr:rowOff>129240</xdr:rowOff>
    </xdr:from>
    <xdr:to>
      <xdr:col>15</xdr:col>
      <xdr:colOff>275040</xdr:colOff>
      <xdr:row>22</xdr:row>
      <xdr:rowOff>36720</xdr:rowOff>
    </xdr:to>
    <xdr:sp>
      <xdr:nvSpPr>
        <xdr:cNvPr id="15" name="Text Box 9"/>
        <xdr:cNvSpPr/>
      </xdr:nvSpPr>
      <xdr:spPr>
        <a:xfrm>
          <a:off x="6092640" y="3762000"/>
          <a:ext cx="3871800" cy="3895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ts val="901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 Função SE e E</a:t>
          </a:r>
          <a:endParaRPr b="0" lang="pt-BR" sz="1000" spc="-1" strike="noStrike">
            <a:latin typeface="Times New Roman"/>
          </a:endParaRPr>
        </a:p>
        <a:p>
          <a:pPr>
            <a:lnSpc>
              <a:spcPts val="901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=SE(E(</a:t>
          </a:r>
          <a:r>
            <a:rPr b="0" lang="pt-BR" sz="1000" spc="-1" strike="noStrike">
              <a:solidFill>
                <a:srgbClr val="ff0000"/>
              </a:solidFill>
              <a:latin typeface="verdana"/>
              <a:ea typeface="verdana"/>
            </a:rPr>
            <a:t>Média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&gt;=7;</a:t>
          </a:r>
          <a:r>
            <a:rPr b="0" lang="pt-BR" sz="1000" spc="-1" strike="noStrike">
              <a:solidFill>
                <a:srgbClr val="0000ff"/>
              </a:solidFill>
              <a:latin typeface="verdana"/>
              <a:ea typeface="verdana"/>
            </a:rPr>
            <a:t>Frequência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&gt;=70);"Aprovado";"Reprovado")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8</xdr:col>
      <xdr:colOff>181080</xdr:colOff>
      <xdr:row>7</xdr:row>
      <xdr:rowOff>66240</xdr:rowOff>
    </xdr:from>
    <xdr:to>
      <xdr:col>11</xdr:col>
      <xdr:colOff>551520</xdr:colOff>
      <xdr:row>9</xdr:row>
      <xdr:rowOff>134280</xdr:rowOff>
    </xdr:to>
    <xdr:sp>
      <xdr:nvSpPr>
        <xdr:cNvPr id="16" name="Text Box 10"/>
        <xdr:cNvSpPr/>
      </xdr:nvSpPr>
      <xdr:spPr>
        <a:xfrm>
          <a:off x="5147280" y="1650600"/>
          <a:ext cx="2594520" cy="38916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 da Função SE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=SE(</a:t>
          </a:r>
          <a:r>
            <a:rPr b="0" lang="pt-BR" sz="1000" spc="-1" strike="noStrike">
              <a:solidFill>
                <a:srgbClr val="ff0000"/>
              </a:solidFill>
              <a:latin typeface="verdana"/>
              <a:ea typeface="verdana"/>
            </a:rPr>
            <a:t>Média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&gt;=7);"Aprovado";"Reprovado")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11</xdr:col>
      <xdr:colOff>542880</xdr:colOff>
      <xdr:row>0</xdr:row>
      <xdr:rowOff>28440</xdr:rowOff>
    </xdr:from>
    <xdr:to>
      <xdr:col>12</xdr:col>
      <xdr:colOff>465480</xdr:colOff>
      <xdr:row>1</xdr:row>
      <xdr:rowOff>198720</xdr:rowOff>
    </xdr:to>
    <xdr:sp>
      <xdr:nvSpPr>
        <xdr:cNvPr id="17" name="AutoShape 11">
          <a:hlinkClick r:id="rId1"/>
        </xdr:cNvPr>
        <xdr:cNvSpPr/>
      </xdr:nvSpPr>
      <xdr:spPr>
        <a:xfrm>
          <a:off x="7733160" y="28440"/>
          <a:ext cx="547200" cy="46548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219240</xdr:colOff>
      <xdr:row>0</xdr:row>
      <xdr:rowOff>85680</xdr:rowOff>
    </xdr:from>
    <xdr:to>
      <xdr:col>11</xdr:col>
      <xdr:colOff>122760</xdr:colOff>
      <xdr:row>1</xdr:row>
      <xdr:rowOff>27360</xdr:rowOff>
    </xdr:to>
    <xdr:sp>
      <xdr:nvSpPr>
        <xdr:cNvPr id="18" name="AutoShape 12"/>
        <xdr:cNvSpPr/>
      </xdr:nvSpPr>
      <xdr:spPr>
        <a:xfrm>
          <a:off x="4244400" y="85680"/>
          <a:ext cx="3068640" cy="23688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função&gt;Categoria (Lógica)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8</xdr:col>
      <xdr:colOff>419040</xdr:colOff>
      <xdr:row>3</xdr:row>
      <xdr:rowOff>438120</xdr:rowOff>
    </xdr:from>
    <xdr:to>
      <xdr:col>11</xdr:col>
      <xdr:colOff>437040</xdr:colOff>
      <xdr:row>5</xdr:row>
      <xdr:rowOff>72000</xdr:rowOff>
    </xdr:to>
    <xdr:sp>
      <xdr:nvSpPr>
        <xdr:cNvPr id="19" name="AutoShape 14"/>
        <xdr:cNvSpPr/>
      </xdr:nvSpPr>
      <xdr:spPr>
        <a:xfrm>
          <a:off x="5385240" y="1085760"/>
          <a:ext cx="2242080" cy="249120"/>
        </a:xfrm>
        <a:prstGeom prst="wedgeRectCallout">
          <a:avLst>
            <a:gd name="adj1" fmla="val -63384"/>
            <a:gd name="adj2" fmla="val 22727"/>
          </a:avLst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=SE(</a:t>
          </a:r>
          <a:r>
            <a:rPr b="0" lang="pt-BR" sz="1000" spc="-1" strike="noStrike">
              <a:solidFill>
                <a:srgbClr val="ff0000"/>
              </a:solidFill>
              <a:latin typeface="verdana"/>
              <a:ea typeface="verdana"/>
            </a:rPr>
            <a:t>G5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&gt;=7;"Aprovado";"Reprovado")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28440</xdr:colOff>
      <xdr:row>8</xdr:row>
      <xdr:rowOff>9720</xdr:rowOff>
    </xdr:from>
    <xdr:to>
      <xdr:col>5</xdr:col>
      <xdr:colOff>1084680</xdr:colOff>
      <xdr:row>10</xdr:row>
      <xdr:rowOff>65880</xdr:rowOff>
    </xdr:to>
    <xdr:sp>
      <xdr:nvSpPr>
        <xdr:cNvPr id="20" name="Text Box 7"/>
        <xdr:cNvSpPr/>
      </xdr:nvSpPr>
      <xdr:spPr>
        <a:xfrm>
          <a:off x="396720" y="1371960"/>
          <a:ext cx="4319640" cy="3607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ts val="1001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 Função SE</a:t>
          </a:r>
          <a:endParaRPr b="0" lang="pt-BR" sz="1000" spc="-1" strike="noStrike">
            <a:latin typeface="Times New Roman"/>
          </a:endParaRPr>
        </a:p>
        <a:p>
          <a:pPr>
            <a:lnSpc>
              <a:spcPts val="1001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=SE(</a:t>
          </a:r>
          <a:r>
            <a:rPr b="0" lang="pt-BR" sz="1000" spc="-1" strike="noStrike">
              <a:solidFill>
                <a:srgbClr val="ff0000"/>
              </a:solidFill>
              <a:latin typeface="verdana"/>
              <a:ea typeface="verdana"/>
            </a:rPr>
            <a:t>vendas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&gt;=15.000,00;"Atingiu a Meta";"Não atingiu")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142920</xdr:colOff>
      <xdr:row>25</xdr:row>
      <xdr:rowOff>127800</xdr:rowOff>
    </xdr:from>
    <xdr:to>
      <xdr:col>6</xdr:col>
      <xdr:colOff>189360</xdr:colOff>
      <xdr:row>28</xdr:row>
      <xdr:rowOff>41040</xdr:rowOff>
    </xdr:to>
    <xdr:sp>
      <xdr:nvSpPr>
        <xdr:cNvPr id="21" name="Text Box 8"/>
        <xdr:cNvSpPr/>
      </xdr:nvSpPr>
      <xdr:spPr>
        <a:xfrm>
          <a:off x="287640" y="4212000"/>
          <a:ext cx="4664880" cy="3704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 da Função SE e E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=SE(E(</a:t>
          </a:r>
          <a:r>
            <a:rPr b="0" lang="pt-BR" sz="1000" spc="-1" strike="noStrike">
              <a:solidFill>
                <a:srgbClr val="ff0000"/>
              </a:solidFill>
              <a:latin typeface="verdana"/>
              <a:ea typeface="verdana"/>
            </a:rPr>
            <a:t>vendas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&gt;=15.000,00;</a:t>
          </a:r>
          <a:r>
            <a:rPr b="0" lang="pt-BR" sz="1000" spc="-1" strike="noStrike">
              <a:solidFill>
                <a:srgbClr val="0000ff"/>
              </a:solidFill>
              <a:latin typeface="verdana"/>
              <a:ea typeface="verdana"/>
            </a:rPr>
            <a:t>Visitas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&gt;=50);"Atingiu a Meta";"Não atingiu")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11</xdr:col>
      <xdr:colOff>552600</xdr:colOff>
      <xdr:row>0</xdr:row>
      <xdr:rowOff>47520</xdr:rowOff>
    </xdr:from>
    <xdr:to>
      <xdr:col>12</xdr:col>
      <xdr:colOff>475200</xdr:colOff>
      <xdr:row>2</xdr:row>
      <xdr:rowOff>65160</xdr:rowOff>
    </xdr:to>
    <xdr:sp>
      <xdr:nvSpPr>
        <xdr:cNvPr id="22" name="AutoShape 9">
          <a:hlinkClick r:id="rId1"/>
        </xdr:cNvPr>
        <xdr:cNvSpPr/>
      </xdr:nvSpPr>
      <xdr:spPr>
        <a:xfrm>
          <a:off x="9112320" y="47520"/>
          <a:ext cx="547560" cy="465480"/>
        </a:xfrm>
        <a:prstGeom prst="leftArrow">
          <a:avLst>
            <a:gd name="adj1" fmla="val 50000"/>
            <a:gd name="adj2" fmla="val 32000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19080</xdr:colOff>
      <xdr:row>8</xdr:row>
      <xdr:rowOff>0</xdr:rowOff>
    </xdr:from>
    <xdr:to>
      <xdr:col>10</xdr:col>
      <xdr:colOff>570600</xdr:colOff>
      <xdr:row>10</xdr:row>
      <xdr:rowOff>46800</xdr:rowOff>
    </xdr:to>
    <xdr:sp>
      <xdr:nvSpPr>
        <xdr:cNvPr id="23" name="Text Box 13"/>
        <xdr:cNvSpPr/>
      </xdr:nvSpPr>
      <xdr:spPr>
        <a:xfrm>
          <a:off x="5124600" y="1362240"/>
          <a:ext cx="3381120" cy="35136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CRITÉRIO Função SE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=SE(</a:t>
          </a:r>
          <a:r>
            <a:rPr b="0" lang="pt-BR" sz="1000" spc="-1" strike="noStrike">
              <a:solidFill>
                <a:srgbClr val="ff0000"/>
              </a:solidFill>
              <a:latin typeface="verdana"/>
              <a:ea typeface="verdana"/>
            </a:rPr>
            <a:t>Entrega</a:t>
          </a: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s&gt;=20;"Entrega realizada";" Pendente")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114480</xdr:colOff>
      <xdr:row>4</xdr:row>
      <xdr:rowOff>104760</xdr:rowOff>
    </xdr:from>
    <xdr:to>
      <xdr:col>5</xdr:col>
      <xdr:colOff>1113480</xdr:colOff>
      <xdr:row>6</xdr:row>
      <xdr:rowOff>18000</xdr:rowOff>
    </xdr:to>
    <xdr:sp>
      <xdr:nvSpPr>
        <xdr:cNvPr id="24" name="Text Box 14"/>
        <xdr:cNvSpPr/>
      </xdr:nvSpPr>
      <xdr:spPr>
        <a:xfrm>
          <a:off x="3746160" y="857160"/>
          <a:ext cx="999000" cy="2181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1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1009800</xdr:colOff>
      <xdr:row>13</xdr:row>
      <xdr:rowOff>257040</xdr:rowOff>
    </xdr:from>
    <xdr:to>
      <xdr:col>5</xdr:col>
      <xdr:colOff>703800</xdr:colOff>
      <xdr:row>15</xdr:row>
      <xdr:rowOff>21960</xdr:rowOff>
    </xdr:to>
    <xdr:sp>
      <xdr:nvSpPr>
        <xdr:cNvPr id="25" name="Text Box 15"/>
        <xdr:cNvSpPr/>
      </xdr:nvSpPr>
      <xdr:spPr>
        <a:xfrm>
          <a:off x="3404520" y="2381040"/>
          <a:ext cx="930960" cy="2012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2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17640</xdr:colOff>
      <xdr:row>0</xdr:row>
      <xdr:rowOff>76320</xdr:rowOff>
    </xdr:from>
    <xdr:to>
      <xdr:col>9</xdr:col>
      <xdr:colOff>18000</xdr:colOff>
      <xdr:row>1</xdr:row>
      <xdr:rowOff>18000</xdr:rowOff>
    </xdr:to>
    <xdr:sp>
      <xdr:nvSpPr>
        <xdr:cNvPr id="26" name="AutoShape 12"/>
        <xdr:cNvSpPr/>
      </xdr:nvSpPr>
      <xdr:spPr>
        <a:xfrm>
          <a:off x="3649320" y="76320"/>
          <a:ext cx="3039840" cy="23688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função&gt;Categoria (Lógica)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438120</xdr:colOff>
      <xdr:row>0</xdr:row>
      <xdr:rowOff>66600</xdr:rowOff>
    </xdr:from>
    <xdr:to>
      <xdr:col>7</xdr:col>
      <xdr:colOff>141840</xdr:colOff>
      <xdr:row>1</xdr:row>
      <xdr:rowOff>8280</xdr:rowOff>
    </xdr:to>
    <xdr:sp>
      <xdr:nvSpPr>
        <xdr:cNvPr id="27" name="AutoShape 2"/>
        <xdr:cNvSpPr/>
      </xdr:nvSpPr>
      <xdr:spPr>
        <a:xfrm>
          <a:off x="3366720" y="66600"/>
          <a:ext cx="3355560" cy="23688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função&gt;Categoria (Estatística)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523800</xdr:colOff>
      <xdr:row>0</xdr:row>
      <xdr:rowOff>57240</xdr:rowOff>
    </xdr:from>
    <xdr:to>
      <xdr:col>8</xdr:col>
      <xdr:colOff>446400</xdr:colOff>
      <xdr:row>2</xdr:row>
      <xdr:rowOff>65520</xdr:rowOff>
    </xdr:to>
    <xdr:sp>
      <xdr:nvSpPr>
        <xdr:cNvPr id="28" name="AutoShape 3">
          <a:hlinkClick r:id="rId1"/>
        </xdr:cNvPr>
        <xdr:cNvSpPr/>
      </xdr:nvSpPr>
      <xdr:spPr>
        <a:xfrm>
          <a:off x="7104240" y="57240"/>
          <a:ext cx="547560" cy="45612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343080</xdr:colOff>
      <xdr:row>3</xdr:row>
      <xdr:rowOff>28440</xdr:rowOff>
    </xdr:from>
    <xdr:to>
      <xdr:col>6</xdr:col>
      <xdr:colOff>827640</xdr:colOff>
      <xdr:row>5</xdr:row>
      <xdr:rowOff>18000</xdr:rowOff>
    </xdr:to>
    <xdr:sp>
      <xdr:nvSpPr>
        <xdr:cNvPr id="29" name="AutoShape 10"/>
        <xdr:cNvSpPr/>
      </xdr:nvSpPr>
      <xdr:spPr>
        <a:xfrm>
          <a:off x="4238640" y="628560"/>
          <a:ext cx="1833480" cy="294480"/>
        </a:xfrm>
        <a:prstGeom prst="wedgeRectCallout">
          <a:avLst>
            <a:gd name="adj1" fmla="val -69208"/>
            <a:gd name="adj2" fmla="val 22727"/>
          </a:avLst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=ORDEM(C5;$C$5:$C$13)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209520</xdr:colOff>
      <xdr:row>0</xdr:row>
      <xdr:rowOff>0</xdr:rowOff>
    </xdr:from>
    <xdr:to>
      <xdr:col>10</xdr:col>
      <xdr:colOff>132120</xdr:colOff>
      <xdr:row>2</xdr:row>
      <xdr:rowOff>8280</xdr:rowOff>
    </xdr:to>
    <xdr:sp>
      <xdr:nvSpPr>
        <xdr:cNvPr id="30" name="AutoShape 2">
          <a:hlinkClick r:id="rId1"/>
        </xdr:cNvPr>
        <xdr:cNvSpPr/>
      </xdr:nvSpPr>
      <xdr:spPr>
        <a:xfrm>
          <a:off x="7368480" y="0"/>
          <a:ext cx="547560" cy="456120"/>
        </a:xfrm>
        <a:prstGeom prst="leftArrow">
          <a:avLst>
            <a:gd name="adj1" fmla="val 50000"/>
            <a:gd name="adj2" fmla="val 32653"/>
          </a:avLst>
        </a:prstGeom>
        <a:solidFill>
          <a:srgbClr val="0000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23040" anchor="ctr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ffff"/>
              </a:solidFill>
              <a:latin typeface="verdana"/>
            </a:rPr>
            <a:t>Índice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8</xdr:col>
      <xdr:colOff>1371600</xdr:colOff>
      <xdr:row>27</xdr:row>
      <xdr:rowOff>142920</xdr:rowOff>
    </xdr:from>
    <xdr:to>
      <xdr:col>9</xdr:col>
      <xdr:colOff>236880</xdr:colOff>
      <xdr:row>29</xdr:row>
      <xdr:rowOff>27720</xdr:rowOff>
    </xdr:to>
    <xdr:sp>
      <xdr:nvSpPr>
        <xdr:cNvPr id="31" name="Text Box 4"/>
        <xdr:cNvSpPr/>
      </xdr:nvSpPr>
      <xdr:spPr>
        <a:xfrm>
          <a:off x="6543000" y="4457880"/>
          <a:ext cx="852840" cy="1893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2  2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1390680</xdr:colOff>
      <xdr:row>11</xdr:row>
      <xdr:rowOff>152280</xdr:rowOff>
    </xdr:from>
    <xdr:to>
      <xdr:col>3</xdr:col>
      <xdr:colOff>646560</xdr:colOff>
      <xdr:row>12</xdr:row>
      <xdr:rowOff>113040</xdr:rowOff>
    </xdr:to>
    <xdr:sp>
      <xdr:nvSpPr>
        <xdr:cNvPr id="32" name="Text Box 24"/>
        <xdr:cNvSpPr/>
      </xdr:nvSpPr>
      <xdr:spPr>
        <a:xfrm>
          <a:off x="1699920" y="2000160"/>
          <a:ext cx="914400" cy="1418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0" tIns="23040" bIns="0" anchor="t" upright="1">
          <a:noAutofit/>
        </a:bodyPr>
        <a:p>
          <a:pPr>
            <a:lnSpc>
              <a:spcPct val="100000"/>
            </a:lnSpc>
          </a:pPr>
          <a:r>
            <a:rPr b="1" lang="pt-BR" sz="1000" spc="-1" strike="noStrike">
              <a:solidFill>
                <a:srgbClr val="ff0000"/>
              </a:solidFill>
              <a:latin typeface="verdana"/>
              <a:ea typeface="verdana"/>
            </a:rPr>
            <a:t>Exercício 1</a:t>
          </a:r>
          <a:endParaRPr b="0" lang="pt-BR" sz="10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752400</xdr:colOff>
      <xdr:row>0</xdr:row>
      <xdr:rowOff>28440</xdr:rowOff>
    </xdr:from>
    <xdr:to>
      <xdr:col>9</xdr:col>
      <xdr:colOff>27720</xdr:colOff>
      <xdr:row>0</xdr:row>
      <xdr:rowOff>265320</xdr:rowOff>
    </xdr:to>
    <xdr:sp>
      <xdr:nvSpPr>
        <xdr:cNvPr id="33" name="AutoShape 2"/>
        <xdr:cNvSpPr/>
      </xdr:nvSpPr>
      <xdr:spPr>
        <a:xfrm>
          <a:off x="3753360" y="28440"/>
          <a:ext cx="3433320" cy="23688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pt-BR" sz="1000" spc="-1" strike="noStrike">
              <a:solidFill>
                <a:srgbClr val="000000"/>
              </a:solidFill>
              <a:latin typeface="Verdana"/>
              <a:ea typeface="Verdana"/>
            </a:rPr>
            <a:t>Guia Fórmulas, Inserir função&gt;Categoria (Estatística)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54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B1" activeCellId="0" sqref="B1"/>
    </sheetView>
  </sheetViews>
  <sheetFormatPr defaultColWidth="9.00390625" defaultRowHeight="12.75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1" width="54.9"/>
    <col collapsed="false" customWidth="false" hidden="false" outlineLevel="0" max="16384" min="3" style="1" width="9"/>
  </cols>
  <sheetData>
    <row r="1" customFormat="false" ht="18.75" hidden="false" customHeight="true" outlineLevel="0" collapsed="false"/>
    <row r="2" customFormat="false" ht="18.75" hidden="false" customHeight="true" outlineLevel="0" collapsed="false">
      <c r="B2" s="2" t="s">
        <v>0</v>
      </c>
      <c r="C2" s="2"/>
      <c r="D2" s="2"/>
    </row>
    <row r="3" customFormat="false" ht="18.75" hidden="false" customHeight="true" outlineLevel="0" collapsed="false">
      <c r="B3" s="3"/>
      <c r="C3" s="3"/>
      <c r="D3" s="3"/>
    </row>
    <row r="4" customFormat="false" ht="18.75" hidden="false" customHeight="true" outlineLevel="0" collapsed="false">
      <c r="B4" s="4"/>
      <c r="C4" s="4"/>
      <c r="D4" s="4"/>
    </row>
    <row r="5" customFormat="false" ht="12.75" hidden="false" customHeight="true" outlineLevel="0" collapsed="false">
      <c r="B5" s="5" t="s">
        <v>1</v>
      </c>
      <c r="C5" s="5" t="s">
        <v>2</v>
      </c>
      <c r="D5" s="5" t="s">
        <v>3</v>
      </c>
    </row>
    <row r="6" customFormat="false" ht="12.75" hidden="false" customHeight="false" outlineLevel="0" collapsed="false">
      <c r="B6" s="6" t="s">
        <v>4</v>
      </c>
      <c r="C6" s="7" t="s">
        <v>5</v>
      </c>
      <c r="D6" s="8"/>
    </row>
    <row r="7" customFormat="false" ht="14.9" hidden="false" customHeight="false" outlineLevel="0" collapsed="false">
      <c r="B7" s="6" t="s">
        <v>6</v>
      </c>
      <c r="C7" s="9" t="s">
        <v>5</v>
      </c>
      <c r="D7" s="8" t="s">
        <v>5</v>
      </c>
    </row>
    <row r="8" customFormat="false" ht="12.75" hidden="false" customHeight="false" outlineLevel="0" collapsed="false">
      <c r="B8" s="6" t="s">
        <v>7</v>
      </c>
      <c r="C8" s="9" t="s">
        <v>5</v>
      </c>
      <c r="D8" s="10" t="s">
        <v>5</v>
      </c>
    </row>
    <row r="9" customFormat="false" ht="12.75" hidden="false" customHeight="false" outlineLevel="0" collapsed="false">
      <c r="B9" s="6" t="s">
        <v>8</v>
      </c>
      <c r="C9" s="9" t="s">
        <v>5</v>
      </c>
      <c r="D9" s="10" t="s">
        <v>5</v>
      </c>
    </row>
    <row r="10" customFormat="false" ht="12.75" hidden="false" customHeight="false" outlineLevel="0" collapsed="false">
      <c r="B10" s="6" t="s">
        <v>9</v>
      </c>
      <c r="C10" s="9" t="s">
        <v>5</v>
      </c>
      <c r="D10" s="10" t="s">
        <v>5</v>
      </c>
    </row>
    <row r="11" customFormat="false" ht="12.75" hidden="false" customHeight="false" outlineLevel="0" collapsed="false">
      <c r="B11" s="6" t="s">
        <v>10</v>
      </c>
      <c r="C11" s="9" t="s">
        <v>5</v>
      </c>
      <c r="D11" s="10" t="s">
        <v>5</v>
      </c>
    </row>
    <row r="12" customFormat="false" ht="12.75" hidden="false" customHeight="false" outlineLevel="0" collapsed="false">
      <c r="B12" s="6" t="s">
        <v>11</v>
      </c>
      <c r="C12" s="9" t="s">
        <v>5</v>
      </c>
      <c r="D12" s="10" t="s">
        <v>5</v>
      </c>
    </row>
    <row r="13" customFormat="false" ht="12.75" hidden="false" customHeight="false" outlineLevel="0" collapsed="false">
      <c r="B13" s="6" t="s">
        <v>12</v>
      </c>
      <c r="C13" s="9" t="s">
        <v>5</v>
      </c>
      <c r="D13" s="10" t="s">
        <v>5</v>
      </c>
    </row>
    <row r="14" customFormat="false" ht="12.75" hidden="false" customHeight="false" outlineLevel="0" collapsed="false">
      <c r="B14" s="11" t="s">
        <v>13</v>
      </c>
      <c r="C14" s="9"/>
      <c r="D14" s="10"/>
    </row>
    <row r="15" customFormat="false" ht="12.75" hidden="false" customHeight="false" outlineLevel="0" collapsed="false">
      <c r="B15" s="6" t="s">
        <v>14</v>
      </c>
      <c r="C15" s="12" t="s">
        <v>5</v>
      </c>
      <c r="D15" s="13" t="s">
        <v>5</v>
      </c>
    </row>
    <row r="16" customFormat="false" ht="12.75" hidden="false" customHeight="false" outlineLevel="0" collapsed="false">
      <c r="B16" s="6" t="s">
        <v>15</v>
      </c>
      <c r="C16" s="9" t="s">
        <v>5</v>
      </c>
      <c r="D16" s="10" t="s">
        <v>5</v>
      </c>
    </row>
    <row r="17" customFormat="false" ht="12.75" hidden="false" customHeight="false" outlineLevel="0" collapsed="false">
      <c r="B17" s="6" t="s">
        <v>16</v>
      </c>
      <c r="C17" s="9" t="s">
        <v>5</v>
      </c>
      <c r="D17" s="10" t="s">
        <v>5</v>
      </c>
    </row>
    <row r="18" customFormat="false" ht="12.75" hidden="false" customHeight="false" outlineLevel="0" collapsed="false">
      <c r="B18" s="6" t="s">
        <v>17</v>
      </c>
      <c r="C18" s="9" t="s">
        <v>5</v>
      </c>
      <c r="D18" s="10" t="s">
        <v>5</v>
      </c>
    </row>
    <row r="19" customFormat="false" ht="12.75" hidden="false" customHeight="false" outlineLevel="0" collapsed="false">
      <c r="B19" s="6" t="s">
        <v>18</v>
      </c>
      <c r="C19" s="9" t="s">
        <v>5</v>
      </c>
      <c r="D19" s="10" t="s">
        <v>5</v>
      </c>
    </row>
    <row r="20" customFormat="false" ht="12.75" hidden="false" customHeight="false" outlineLevel="0" collapsed="false">
      <c r="B20" s="6" t="s">
        <v>19</v>
      </c>
      <c r="C20" s="9" t="s">
        <v>5</v>
      </c>
      <c r="D20" s="10" t="s">
        <v>5</v>
      </c>
    </row>
    <row r="21" customFormat="false" ht="12.75" hidden="false" customHeight="false" outlineLevel="0" collapsed="false">
      <c r="B21" s="6" t="s">
        <v>20</v>
      </c>
      <c r="C21" s="9" t="s">
        <v>5</v>
      </c>
      <c r="D21" s="10" t="s">
        <v>5</v>
      </c>
    </row>
    <row r="22" customFormat="false" ht="12.75" hidden="false" customHeight="false" outlineLevel="0" collapsed="false">
      <c r="B22" s="6" t="s">
        <v>21</v>
      </c>
      <c r="C22" s="9" t="s">
        <v>5</v>
      </c>
      <c r="D22" s="10" t="s">
        <v>5</v>
      </c>
    </row>
    <row r="23" customFormat="false" ht="12.75" hidden="false" customHeight="false" outlineLevel="0" collapsed="false">
      <c r="B23" s="6" t="s">
        <v>22</v>
      </c>
      <c r="C23" s="9" t="s">
        <v>5</v>
      </c>
      <c r="D23" s="10" t="s">
        <v>5</v>
      </c>
    </row>
    <row r="24" customFormat="false" ht="12.75" hidden="false" customHeight="false" outlineLevel="0" collapsed="false">
      <c r="B24" s="6" t="s">
        <v>23</v>
      </c>
      <c r="C24" s="9" t="s">
        <v>5</v>
      </c>
      <c r="D24" s="10" t="s">
        <v>5</v>
      </c>
    </row>
    <row r="25" customFormat="false" ht="12.75" hidden="false" customHeight="false" outlineLevel="0" collapsed="false">
      <c r="B25" s="6" t="s">
        <v>24</v>
      </c>
      <c r="C25" s="9" t="s">
        <v>5</v>
      </c>
      <c r="D25" s="10" t="s">
        <v>5</v>
      </c>
    </row>
    <row r="26" customFormat="false" ht="12.75" hidden="false" customHeight="false" outlineLevel="0" collapsed="false">
      <c r="B26" s="6" t="s">
        <v>25</v>
      </c>
      <c r="C26" s="9" t="s">
        <v>5</v>
      </c>
      <c r="D26" s="10" t="s">
        <v>5</v>
      </c>
    </row>
    <row r="27" customFormat="false" ht="12.75" hidden="false" customHeight="false" outlineLevel="0" collapsed="false">
      <c r="B27" s="6" t="s">
        <v>26</v>
      </c>
      <c r="C27" s="9" t="s">
        <v>5</v>
      </c>
      <c r="D27" s="10" t="s">
        <v>5</v>
      </c>
    </row>
    <row r="28" customFormat="false" ht="12.75" hidden="false" customHeight="false" outlineLevel="0" collapsed="false">
      <c r="B28" s="6" t="s">
        <v>27</v>
      </c>
      <c r="C28" s="9" t="s">
        <v>5</v>
      </c>
      <c r="D28" s="8"/>
    </row>
    <row r="29" customFormat="false" ht="12.75" hidden="false" customHeight="false" outlineLevel="0" collapsed="false">
      <c r="B29" s="6" t="s">
        <v>28</v>
      </c>
      <c r="C29" s="9" t="s">
        <v>5</v>
      </c>
      <c r="D29" s="10" t="s">
        <v>5</v>
      </c>
    </row>
    <row r="30" customFormat="false" ht="12.75" hidden="false" customHeight="false" outlineLevel="0" collapsed="false">
      <c r="B30" s="6" t="s">
        <v>29</v>
      </c>
      <c r="C30" s="9"/>
      <c r="D30" s="10" t="s">
        <v>5</v>
      </c>
    </row>
    <row r="31" customFormat="false" ht="12.75" hidden="false" customHeight="false" outlineLevel="0" collapsed="false">
      <c r="B31" s="6" t="s">
        <v>30</v>
      </c>
      <c r="C31" s="9" t="s">
        <v>5</v>
      </c>
      <c r="D31" s="10" t="s">
        <v>5</v>
      </c>
    </row>
    <row r="32" customFormat="false" ht="12.75" hidden="false" customHeight="false" outlineLevel="0" collapsed="false">
      <c r="B32" s="6" t="s">
        <v>31</v>
      </c>
      <c r="C32" s="9" t="s">
        <v>5</v>
      </c>
      <c r="D32" s="10" t="s">
        <v>5</v>
      </c>
    </row>
    <row r="33" customFormat="false" ht="12.75" hidden="false" customHeight="false" outlineLevel="0" collapsed="false">
      <c r="B33" s="6" t="s">
        <v>32</v>
      </c>
      <c r="C33" s="9" t="s">
        <v>5</v>
      </c>
      <c r="D33" s="10" t="s">
        <v>5</v>
      </c>
    </row>
    <row r="34" customFormat="false" ht="12.75" hidden="false" customHeight="false" outlineLevel="0" collapsed="false">
      <c r="B34" s="6" t="s">
        <v>33</v>
      </c>
      <c r="C34" s="9" t="s">
        <v>5</v>
      </c>
      <c r="D34" s="8"/>
    </row>
    <row r="35" customFormat="false" ht="12.75" hidden="false" customHeight="false" outlineLevel="0" collapsed="false">
      <c r="B35" s="6" t="s">
        <v>34</v>
      </c>
      <c r="C35" s="9" t="s">
        <v>5</v>
      </c>
      <c r="D35" s="10" t="s">
        <v>5</v>
      </c>
    </row>
    <row r="36" customFormat="false" ht="12.75" hidden="false" customHeight="false" outlineLevel="0" collapsed="false">
      <c r="B36" s="6" t="s">
        <v>35</v>
      </c>
      <c r="C36" s="9" t="s">
        <v>5</v>
      </c>
      <c r="D36" s="10"/>
    </row>
    <row r="37" customFormat="false" ht="12.75" hidden="false" customHeight="false" outlineLevel="0" collapsed="false">
      <c r="B37" s="6" t="s">
        <v>36</v>
      </c>
      <c r="C37" s="9"/>
      <c r="D37" s="10" t="s">
        <v>5</v>
      </c>
    </row>
    <row r="38" customFormat="false" ht="12.75" hidden="false" customHeight="false" outlineLevel="0" collapsed="false">
      <c r="B38" s="6" t="s">
        <v>37</v>
      </c>
      <c r="C38" s="9"/>
      <c r="D38" s="10" t="s">
        <v>5</v>
      </c>
    </row>
    <row r="39" customFormat="false" ht="12.75" hidden="false" customHeight="false" outlineLevel="0" collapsed="false">
      <c r="B39" s="14" t="s">
        <v>38</v>
      </c>
      <c r="C39" s="9"/>
      <c r="D39" s="10"/>
    </row>
    <row r="40" customFormat="false" ht="12.75" hidden="false" customHeight="false" outlineLevel="0" collapsed="false">
      <c r="B40" s="6" t="s">
        <v>39</v>
      </c>
      <c r="C40" s="9" t="s">
        <v>5</v>
      </c>
      <c r="D40" s="10"/>
    </row>
    <row r="41" customFormat="false" ht="12.75" hidden="false" customHeight="false" outlineLevel="0" collapsed="false">
      <c r="B41" s="6" t="s">
        <v>40</v>
      </c>
      <c r="C41" s="9" t="s">
        <v>5</v>
      </c>
      <c r="D41" s="15"/>
    </row>
    <row r="42" customFormat="false" ht="12.75" hidden="false" customHeight="false" outlineLevel="0" collapsed="false">
      <c r="B42" s="6" t="s">
        <v>41</v>
      </c>
      <c r="C42" s="9" t="s">
        <v>5</v>
      </c>
      <c r="D42" s="15"/>
    </row>
    <row r="43" customFormat="false" ht="12.75" hidden="false" customHeight="false" outlineLevel="0" collapsed="false">
      <c r="B43" s="6" t="s">
        <v>42</v>
      </c>
      <c r="C43" s="9" t="s">
        <v>5</v>
      </c>
      <c r="D43" s="15"/>
    </row>
    <row r="44" customFormat="false" ht="12.75" hidden="false" customHeight="false" outlineLevel="0" collapsed="false">
      <c r="B44" s="6" t="s">
        <v>43</v>
      </c>
      <c r="C44" s="9" t="s">
        <v>5</v>
      </c>
      <c r="D44" s="15"/>
    </row>
    <row r="45" customFormat="false" ht="12.75" hidden="false" customHeight="false" outlineLevel="0" collapsed="false">
      <c r="B45" s="6" t="s">
        <v>44</v>
      </c>
      <c r="C45" s="9" t="s">
        <v>5</v>
      </c>
      <c r="D45" s="10" t="s">
        <v>5</v>
      </c>
    </row>
    <row r="46" customFormat="false" ht="12.75" hidden="false" customHeight="false" outlineLevel="0" collapsed="false">
      <c r="B46" s="6" t="s">
        <v>45</v>
      </c>
      <c r="C46" s="9" t="s">
        <v>5</v>
      </c>
      <c r="D46" s="10" t="s">
        <v>5</v>
      </c>
    </row>
    <row r="47" customFormat="false" ht="12.75" hidden="false" customHeight="false" outlineLevel="0" collapsed="false">
      <c r="B47" s="6" t="s">
        <v>46</v>
      </c>
      <c r="C47" s="9" t="s">
        <v>5</v>
      </c>
      <c r="D47" s="10" t="s">
        <v>5</v>
      </c>
    </row>
    <row r="48" customFormat="false" ht="12.75" hidden="false" customHeight="false" outlineLevel="0" collapsed="false">
      <c r="B48" s="6" t="s">
        <v>47</v>
      </c>
      <c r="C48" s="9" t="s">
        <v>5</v>
      </c>
      <c r="D48" s="10" t="s">
        <v>5</v>
      </c>
    </row>
    <row r="49" customFormat="false" ht="12.75" hidden="false" customHeight="false" outlineLevel="0" collapsed="false">
      <c r="B49" s="6" t="s">
        <v>48</v>
      </c>
      <c r="C49" s="12" t="s">
        <v>5</v>
      </c>
      <c r="D49" s="13"/>
    </row>
    <row r="50" customFormat="false" ht="12.75" hidden="false" customHeight="false" outlineLevel="0" collapsed="false">
      <c r="D50" s="16"/>
    </row>
    <row r="51" customFormat="false" ht="12.75" hidden="false" customHeight="false" outlineLevel="0" collapsed="false">
      <c r="B51" s="17"/>
      <c r="C51" s="17"/>
      <c r="D51" s="17"/>
    </row>
    <row r="52" customFormat="false" ht="12.75" hidden="false" customHeight="false" outlineLevel="0" collapsed="false">
      <c r="C52" s="17"/>
      <c r="D52" s="17"/>
    </row>
    <row r="53" customFormat="false" ht="12.75" hidden="false" customHeight="false" outlineLevel="0" collapsed="false">
      <c r="B53" s="18"/>
      <c r="C53" s="18"/>
      <c r="D53" s="18"/>
    </row>
    <row r="54" customFormat="false" ht="12.75" hidden="false" customHeight="false" outlineLevel="0" collapsed="false">
      <c r="B54" s="18"/>
      <c r="C54" s="18"/>
      <c r="D54" s="18"/>
    </row>
  </sheetData>
  <mergeCells count="1">
    <mergeCell ref="B2:D2"/>
  </mergeCells>
  <hyperlinks>
    <hyperlink ref="D5" location="'VALIDAÇÃO DE DADOS_lista'!A1" display="Exercício"/>
    <hyperlink ref="C6" location="'O AMBIENTE EXCEL 2007'!A1" display="Ir"/>
    <hyperlink ref="C7" location="'Referência relat-abs'!A1" display="Ir"/>
    <hyperlink ref="D7" location="'Referência relat-abs_exe'!A1" display="Ir"/>
    <hyperlink ref="C8" location="'Soma-Méd-Mín-Max'!A1" display="Ir"/>
    <hyperlink ref="D8" location="'Soma-Méd-Mín-Max_EXE'!A1" display="Ir"/>
    <hyperlink ref="C9" location="'Função SE'!A1" display="Ir"/>
    <hyperlink ref="D9" location="'Função SE_EXE'!A1" display="Ir"/>
    <hyperlink ref="C10" location="'Função ORDEM'!A1" display="Ir"/>
    <hyperlink ref="D10" location="'Função ORDEM_exe'!A1" display="Ir"/>
    <hyperlink ref="C11" location="'FUNÇÃO SomaSE'!A1" display="Ir"/>
    <hyperlink ref="D11" location="'FUNÇÃO SomaSE_EXE'!A1" display="Ir"/>
    <hyperlink ref="C12" location="'FORMATAÇÃO CONDICIONAL'!A1" display="Ir"/>
    <hyperlink ref="D12" location="'FORMATAÇÃO CONDICIONAL_EXE'!A1" display="Ir"/>
    <hyperlink ref="C13" location="'FORMATAÇÃO CONDICIONAL na linha'!A1" display="Ir"/>
    <hyperlink ref="D13" location="'FORMATAÇÃO CONDICIONAL na Li_ex'!A1" display="Ir"/>
    <hyperlink ref="C15" location="'NOMEANDO INTERVALOS'!A1" display="Ir"/>
    <hyperlink ref="D15" location="'NOMEANDO INTERVALOS_Exe'!A1" display="Ir"/>
    <hyperlink ref="C16" location="'FUNÇÃO ContaSE'!A1" display="Ir"/>
    <hyperlink ref="D16" location="'FUNÇÃO ContaSE_exe'!A1" display="Ir"/>
    <hyperlink ref="C17" location="'CONGELAR PAINEIS'!A1" display="Ir"/>
    <hyperlink ref="D17" location="'CONGELAR PAINEIS_exe'!A1" display="Ir"/>
    <hyperlink ref="C18" location="SUBTOTAL!A1" display="Ir"/>
    <hyperlink ref="D18" location="SUBTOTAL_EXE!A1" display="Ir"/>
    <hyperlink ref="C19" location="FILTRO!A1" display="Ir"/>
    <hyperlink ref="D19" location="FILTRO_EXE!A1" display="Ir"/>
    <hyperlink ref="C20" location="'FILTRO AVANÇADO'!A1" display="Ir"/>
    <hyperlink ref="D20" location="'FILTRO AVANÇADO_EXE'!A1" display="Ir"/>
    <hyperlink ref="C21" location="Procv!A1" display="Ir"/>
    <hyperlink ref="D21" location="Procv_EXE!A1" display="Ir"/>
    <hyperlink ref="C22" location="'VALIDAÇÃO DE DADOS'!A1" display="Ir"/>
    <hyperlink ref="D22" location="'VALIDAÇÃO DE DADOS_exe'!A1" display="Ir"/>
    <hyperlink ref="C23" location="'VALIDAÇÃO DE DADOS_lista'!A1" display="Ir"/>
    <hyperlink ref="D23" location="'VALIDAÇÃO DE DADOS_lista_exe'!A1" display="Ir"/>
    <hyperlink ref="C24" location="'Maiús, Minus'!A1" display="Ir"/>
    <hyperlink ref="D24" location="'Maiús, Minus_exe'!A1" display="Ir"/>
    <hyperlink ref="C25" location="'FUNÇÃO DE CONTAGEM'!A1" display="Ir"/>
    <hyperlink ref="D25" location="'FUNÇÃO DE CONTAGEM_exe'!A1" display="Ir"/>
    <hyperlink ref="C26" location="'Função Data'!A1" display="Ir"/>
    <hyperlink ref="D26" location="'Função Data_exe'!A1" display="Ir"/>
    <hyperlink ref="C27" location="'Função Financeira'!A1" display="Ir"/>
    <hyperlink ref="D27" location="'Função Financeira_exe'!A1" display="Ir"/>
    <hyperlink ref="C28" location="'TEXTO PARA COLUNA'!A1" display="Ir"/>
    <hyperlink ref="C29" location="'MASCARA NA CÉLULA'!A1" display="Ir"/>
    <hyperlink ref="D29" location="'MASCARA NA CÉLULA_exe_1'!A1" display="Ir"/>
    <hyperlink ref="D30" location="'MASCARA NA CÉLULA_exe_2'!A1" display="Ir"/>
    <hyperlink ref="C31" location="GRAFICOS!A1" display="Ir"/>
    <hyperlink ref="D31" location="GRAFICOS_exe!A1" display="Ir"/>
    <hyperlink ref="C32" location="GRAFICOS_1!A1" display="Ir"/>
    <hyperlink ref="D32" location="'GRAFICOS_1 EXE'!A1" display="Ir"/>
    <hyperlink ref="C33" location="GRAFICOS_2!A1" display="Ir"/>
    <hyperlink ref="D33" location="GRAFICOS_2_EXE!A1" display="Ir"/>
    <hyperlink ref="C34" location="GRAFICOS_3!A1" display="Ir"/>
    <hyperlink ref="C35" location="HIPERLINK!A1" display="Ir"/>
    <hyperlink ref="D35" location="HIPERLINK_exe!A1" display="Ir"/>
    <hyperlink ref="C36" location="PROTEGER_PLANILHA!A1" display="Ir"/>
    <hyperlink ref="D37" location="PROTEGER_PLANILHA_exe_A!A1" display="Ir"/>
    <hyperlink ref="D38" location="PROTEGER_PLANILHA_exe_B!A1" display="Ir"/>
    <hyperlink ref="C40" location="FORMULÁRIOS!A1" display="Ir"/>
    <hyperlink ref="C41" location="'1)- Controle Giratório_exe'!A1" display="Ir"/>
    <hyperlink ref="C42" location="'2)- Barra de Rolagem_exe'!A1" display="Ir"/>
    <hyperlink ref="C43" location="'3)- Botão de Opção_exe'!A1" display="Ir"/>
    <hyperlink ref="C44" location="'4)- Caixa de Combinação_exe'!A1" display="Ir"/>
    <hyperlink ref="C45" location="FORMULÁRIO_1!A1" display="Ir"/>
    <hyperlink ref="D45" location="FORMULÁRIO_1_exe!A1" display="Ir"/>
    <hyperlink ref="C46" location="FORMULÁRIO_2!A1" display="Ir"/>
    <hyperlink ref="D46" location="FORMULÁRIO_2_exe!A1" display="Ir"/>
    <hyperlink ref="C47" location="MACROS_1!A1" display="Ir"/>
    <hyperlink ref="D47" location="MACROS_1_EXE!A1" display="Ir"/>
    <hyperlink ref="C48" location="MACROS_2!A1" display="Ir"/>
    <hyperlink ref="D48" location="MACROS_2_exe!A1" display="Ir"/>
    <hyperlink ref="C49" location="'TECLAS DE ATALHO'!A1" display="Ir"/>
  </hyperlink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A1:H21"/>
  <sheetViews>
    <sheetView showFormulas="false" showGridLines="false" showRowColHeaders="true" showZeros="true" rightToLeft="false" tabSelected="false" showOutlineSymbols="true" defaultGridColor="true" view="normal" topLeftCell="A4" colorId="64" zoomScale="130" zoomScaleNormal="130" zoomScalePageLayoutView="100" workbookViewId="0">
      <selection pane="topLeft" activeCell="G24" activeCellId="0" sqref="G24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3.73"/>
    <col collapsed="false" customWidth="true" hidden="false" outlineLevel="0" max="4" min="2" style="19" width="11.63"/>
    <col collapsed="false" customWidth="true" hidden="false" outlineLevel="0" max="5" min="5" style="19" width="12.91"/>
    <col collapsed="false" customWidth="true" hidden="false" outlineLevel="0" max="7" min="7" style="19" width="13"/>
  </cols>
  <sheetData>
    <row r="1" customFormat="false" ht="23.25" hidden="false" customHeight="true" outlineLevel="0" collapsed="false">
      <c r="B1" s="104" t="s">
        <v>181</v>
      </c>
      <c r="C1" s="104"/>
      <c r="D1" s="104"/>
      <c r="E1" s="104"/>
      <c r="F1" s="104"/>
      <c r="G1" s="104"/>
      <c r="H1" s="104"/>
    </row>
    <row r="2" customFormat="false" ht="12.65" hidden="false" customHeight="false" outlineLevel="0" collapsed="false">
      <c r="B2" s="133"/>
      <c r="C2" s="133"/>
      <c r="D2" s="133"/>
      <c r="E2" s="133"/>
      <c r="F2" s="35"/>
    </row>
    <row r="3" customFormat="false" ht="12.65" hidden="false" customHeight="false" outlineLevel="0" collapsed="false">
      <c r="B3" s="134" t="s">
        <v>182</v>
      </c>
      <c r="C3" s="134"/>
      <c r="D3" s="134"/>
      <c r="E3" s="134"/>
      <c r="F3" s="135"/>
      <c r="G3" s="135"/>
      <c r="H3" s="135"/>
    </row>
    <row r="4" customFormat="false" ht="12.65" hidden="false" customHeight="false" outlineLevel="0" collapsed="false">
      <c r="B4" s="135"/>
      <c r="C4" s="135"/>
      <c r="D4" s="135"/>
      <c r="E4" s="135"/>
      <c r="F4" s="135"/>
      <c r="G4" s="135"/>
      <c r="H4" s="135"/>
    </row>
    <row r="5" customFormat="false" ht="12.65" hidden="false" customHeight="false" outlineLevel="0" collapsed="false">
      <c r="B5" s="134" t="s">
        <v>183</v>
      </c>
      <c r="C5" s="134" t="s">
        <v>184</v>
      </c>
      <c r="D5" s="134" t="s">
        <v>153</v>
      </c>
      <c r="E5" s="134" t="s">
        <v>53</v>
      </c>
      <c r="F5" s="135"/>
    </row>
    <row r="6" customFormat="false" ht="14.25" hidden="false" customHeight="true" outlineLevel="0" collapsed="false">
      <c r="B6" s="136" t="s">
        <v>185</v>
      </c>
      <c r="C6" s="137" t="s">
        <v>186</v>
      </c>
      <c r="D6" s="138" t="s">
        <v>187</v>
      </c>
      <c r="E6" s="139" t="n">
        <v>5000</v>
      </c>
      <c r="F6" s="135"/>
    </row>
    <row r="7" customFormat="false" ht="14.25" hidden="false" customHeight="true" outlineLevel="0" collapsed="false">
      <c r="B7" s="136" t="s">
        <v>185</v>
      </c>
      <c r="C7" s="137" t="s">
        <v>188</v>
      </c>
      <c r="D7" s="138" t="s">
        <v>187</v>
      </c>
      <c r="E7" s="139" t="n">
        <v>4572</v>
      </c>
      <c r="F7" s="135"/>
    </row>
    <row r="8" customFormat="false" ht="14.25" hidden="false" customHeight="true" outlineLevel="0" collapsed="false">
      <c r="B8" s="136" t="s">
        <v>185</v>
      </c>
      <c r="C8" s="137" t="s">
        <v>188</v>
      </c>
      <c r="D8" s="138" t="s">
        <v>189</v>
      </c>
      <c r="E8" s="139" t="n">
        <v>8925</v>
      </c>
      <c r="F8" s="135"/>
    </row>
    <row r="9" customFormat="false" ht="14.25" hidden="false" customHeight="true" outlineLevel="0" collapsed="false">
      <c r="B9" s="136" t="s">
        <v>190</v>
      </c>
      <c r="C9" s="137" t="s">
        <v>186</v>
      </c>
      <c r="D9" s="138" t="s">
        <v>191</v>
      </c>
      <c r="E9" s="139" t="n">
        <v>7210</v>
      </c>
      <c r="F9" s="135"/>
      <c r="G9" s="134" t="s">
        <v>192</v>
      </c>
      <c r="H9" s="134"/>
    </row>
    <row r="10" customFormat="false" ht="14.25" hidden="false" customHeight="true" outlineLevel="0" collapsed="false">
      <c r="B10" s="136" t="s">
        <v>190</v>
      </c>
      <c r="C10" s="137" t="s">
        <v>193</v>
      </c>
      <c r="D10" s="138" t="s">
        <v>194</v>
      </c>
      <c r="E10" s="139" t="n">
        <v>6389</v>
      </c>
      <c r="F10" s="135"/>
      <c r="G10" s="138" t="s">
        <v>186</v>
      </c>
      <c r="H10" s="140" t="n">
        <f aca="false">SUMIF(C6:C14,G10,$E$6:$E$14)</f>
        <v>18671</v>
      </c>
    </row>
    <row r="11" customFormat="false" ht="14.25" hidden="false" customHeight="true" outlineLevel="0" collapsed="false">
      <c r="B11" s="136" t="s">
        <v>190</v>
      </c>
      <c r="C11" s="137" t="s">
        <v>188</v>
      </c>
      <c r="D11" s="138" t="s">
        <v>191</v>
      </c>
      <c r="E11" s="139" t="n">
        <v>5517</v>
      </c>
      <c r="F11" s="135"/>
      <c r="G11" s="138" t="s">
        <v>193</v>
      </c>
      <c r="H11" s="140" t="n">
        <f aca="false">SUMIF(C6:C14,G11,E6:E14)</f>
        <v>14224</v>
      </c>
    </row>
    <row r="12" customFormat="false" ht="14.25" hidden="false" customHeight="true" outlineLevel="0" collapsed="false">
      <c r="A12" s="104"/>
      <c r="B12" s="136" t="s">
        <v>195</v>
      </c>
      <c r="C12" s="137" t="s">
        <v>186</v>
      </c>
      <c r="D12" s="138" t="s">
        <v>194</v>
      </c>
      <c r="E12" s="139" t="n">
        <v>6461</v>
      </c>
      <c r="F12" s="135"/>
      <c r="G12" s="138" t="s">
        <v>188</v>
      </c>
      <c r="H12" s="140" t="n">
        <f aca="false">SUMIF(C6:C14,G12,E6:E14)</f>
        <v>28315</v>
      </c>
    </row>
    <row r="13" customFormat="false" ht="14.25" hidden="false" customHeight="true" outlineLevel="0" collapsed="false">
      <c r="B13" s="136" t="s">
        <v>195</v>
      </c>
      <c r="C13" s="137" t="s">
        <v>193</v>
      </c>
      <c r="D13" s="138" t="s">
        <v>187</v>
      </c>
      <c r="E13" s="139" t="n">
        <v>7835</v>
      </c>
      <c r="F13" s="135"/>
      <c r="G13" s="135" t="s">
        <v>196</v>
      </c>
      <c r="H13" s="141" t="n">
        <f aca="false">SUM(H10:H12)</f>
        <v>61210</v>
      </c>
    </row>
    <row r="14" customFormat="false" ht="14.25" hidden="false" customHeight="true" outlineLevel="0" collapsed="false">
      <c r="B14" s="136" t="s">
        <v>195</v>
      </c>
      <c r="C14" s="137" t="s">
        <v>188</v>
      </c>
      <c r="D14" s="138" t="s">
        <v>194</v>
      </c>
      <c r="E14" s="139" t="n">
        <v>9301</v>
      </c>
      <c r="F14" s="135"/>
      <c r="G14" s="135"/>
      <c r="H14" s="135"/>
    </row>
    <row r="15" customFormat="false" ht="12.65" hidden="false" customHeight="false" outlineLevel="0" collapsed="false">
      <c r="B15" s="134" t="s">
        <v>197</v>
      </c>
      <c r="C15" s="134"/>
      <c r="D15" s="134"/>
      <c r="E15" s="142" t="n">
        <v>61210</v>
      </c>
      <c r="F15" s="135"/>
      <c r="G15" s="135"/>
      <c r="H15" s="135"/>
    </row>
    <row r="16" customFormat="false" ht="12" hidden="false" customHeight="false" outlineLevel="0" collapsed="false">
      <c r="B16" s="133"/>
      <c r="C16" s="133"/>
      <c r="D16" s="133"/>
      <c r="E16" s="133"/>
    </row>
    <row r="17" customFormat="false" ht="12" hidden="false" customHeight="false" outlineLevel="0" collapsed="false">
      <c r="B17" s="133"/>
      <c r="C17" s="133"/>
      <c r="D17" s="133"/>
      <c r="E17" s="133"/>
      <c r="G17" s="143"/>
    </row>
    <row r="18" customFormat="false" ht="12" hidden="false" customHeight="false" outlineLevel="0" collapsed="false">
      <c r="B18" s="133"/>
      <c r="C18" s="133"/>
      <c r="D18" s="133"/>
      <c r="E18" s="133"/>
    </row>
    <row r="19" customFormat="false" ht="12" hidden="false" customHeight="false" outlineLevel="0" collapsed="false">
      <c r="B19" s="35"/>
      <c r="C19" s="35"/>
      <c r="D19" s="35"/>
      <c r="E19" s="35"/>
    </row>
    <row r="20" customFormat="false" ht="12" hidden="false" customHeight="false" outlineLevel="0" collapsed="false">
      <c r="B20" s="35"/>
      <c r="C20" s="35"/>
      <c r="D20" s="35"/>
      <c r="E20" s="35"/>
      <c r="G20" s="143"/>
    </row>
    <row r="21" customFormat="false" ht="12" hidden="false" customHeight="false" outlineLevel="0" collapsed="false">
      <c r="B21" s="35"/>
      <c r="C21" s="35"/>
      <c r="D21" s="35"/>
      <c r="E21" s="35"/>
    </row>
  </sheetData>
  <mergeCells count="3">
    <mergeCell ref="B3:E3"/>
    <mergeCell ref="G9:H9"/>
    <mergeCell ref="B15:D15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O20"/>
  <sheetViews>
    <sheetView showFormulas="false" showGridLines="false" showRowColHeaders="true" showZeros="true" rightToLeft="false" tabSelected="false" showOutlineSymbols="true" defaultGridColor="true" view="normal" topLeftCell="I13" colorId="64" zoomScale="130" zoomScaleNormal="130" zoomScalePageLayoutView="100" workbookViewId="0">
      <selection pane="topLeft" activeCell="J18" activeCellId="0" sqref="J18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3.46"/>
    <col collapsed="false" customWidth="true" hidden="false" outlineLevel="0" max="4" min="2" style="19" width="11.63"/>
    <col collapsed="false" customWidth="true" hidden="false" outlineLevel="0" max="5" min="5" style="19" width="6.63"/>
    <col collapsed="false" customWidth="true" hidden="false" outlineLevel="0" max="7" min="7" style="19" width="13"/>
  </cols>
  <sheetData>
    <row r="1" customFormat="false" ht="23.25" hidden="false" customHeight="true" outlineLevel="0" collapsed="false">
      <c r="B1" s="104" t="s">
        <v>198</v>
      </c>
      <c r="C1" s="104"/>
      <c r="D1" s="104"/>
      <c r="E1" s="104"/>
      <c r="F1" s="104"/>
      <c r="G1" s="104"/>
      <c r="H1" s="104"/>
    </row>
    <row r="2" customFormat="false" ht="12.65" hidden="false" customHeight="false" outlineLevel="0" collapsed="false">
      <c r="B2" s="133"/>
      <c r="C2" s="133"/>
      <c r="D2" s="133"/>
      <c r="E2" s="133"/>
      <c r="F2" s="35"/>
      <c r="N2" s="69"/>
      <c r="O2" s="69"/>
    </row>
    <row r="3" customFormat="false" ht="12.65" hidden="false" customHeight="false" outlineLevel="0" collapsed="false">
      <c r="B3" s="134" t="s">
        <v>199</v>
      </c>
      <c r="C3" s="134"/>
      <c r="D3" s="134"/>
      <c r="E3" s="133"/>
      <c r="F3" s="135"/>
      <c r="G3" s="135"/>
      <c r="H3" s="135"/>
      <c r="N3" s="69"/>
      <c r="O3" s="69"/>
    </row>
    <row r="4" customFormat="false" ht="12.65" hidden="false" customHeight="false" outlineLevel="0" collapsed="false">
      <c r="B4" s="135"/>
      <c r="C4" s="135"/>
      <c r="D4" s="135"/>
      <c r="E4" s="135"/>
      <c r="F4" s="135"/>
      <c r="G4" s="135"/>
      <c r="H4" s="135"/>
    </row>
    <row r="5" customFormat="false" ht="12.65" hidden="false" customHeight="false" outlineLevel="0" collapsed="false">
      <c r="B5" s="134" t="s">
        <v>153</v>
      </c>
      <c r="C5" s="134" t="s">
        <v>200</v>
      </c>
      <c r="D5" s="134" t="s">
        <v>53</v>
      </c>
      <c r="F5" s="135"/>
    </row>
    <row r="6" customFormat="false" ht="12.65" hidden="false" customHeight="false" outlineLevel="0" collapsed="false">
      <c r="B6" s="136" t="s">
        <v>187</v>
      </c>
      <c r="C6" s="138" t="s">
        <v>201</v>
      </c>
      <c r="D6" s="140" t="n">
        <v>30</v>
      </c>
      <c r="F6" s="135"/>
    </row>
    <row r="7" customFormat="false" ht="12.65" hidden="false" customHeight="false" outlineLevel="0" collapsed="false">
      <c r="B7" s="136" t="s">
        <v>187</v>
      </c>
      <c r="C7" s="138" t="s">
        <v>202</v>
      </c>
      <c r="D7" s="140" t="n">
        <v>20</v>
      </c>
      <c r="F7" s="135"/>
    </row>
    <row r="8" customFormat="false" ht="12.65" hidden="false" customHeight="false" outlineLevel="0" collapsed="false">
      <c r="B8" s="136" t="s">
        <v>189</v>
      </c>
      <c r="C8" s="138" t="s">
        <v>203</v>
      </c>
      <c r="D8" s="140" t="n">
        <v>30</v>
      </c>
      <c r="F8" s="135"/>
    </row>
    <row r="9" customFormat="false" ht="12.65" hidden="false" customHeight="false" outlineLevel="0" collapsed="false">
      <c r="B9" s="136" t="s">
        <v>191</v>
      </c>
      <c r="C9" s="138" t="s">
        <v>203</v>
      </c>
      <c r="D9" s="140" t="n">
        <v>40</v>
      </c>
      <c r="F9" s="135"/>
      <c r="G9" s="134" t="s">
        <v>204</v>
      </c>
      <c r="H9" s="134"/>
    </row>
    <row r="10" customFormat="false" ht="12.65" hidden="false" customHeight="false" outlineLevel="0" collapsed="false">
      <c r="B10" s="136" t="s">
        <v>194</v>
      </c>
      <c r="C10" s="138" t="s">
        <v>202</v>
      </c>
      <c r="D10" s="140" t="n">
        <v>20</v>
      </c>
      <c r="F10" s="135"/>
      <c r="G10" s="138" t="s">
        <v>201</v>
      </c>
      <c r="H10" s="140"/>
    </row>
    <row r="11" customFormat="false" ht="12.65" hidden="false" customHeight="false" outlineLevel="0" collapsed="false">
      <c r="B11" s="136" t="s">
        <v>191</v>
      </c>
      <c r="C11" s="138" t="s">
        <v>202</v>
      </c>
      <c r="D11" s="140" t="n">
        <v>30</v>
      </c>
      <c r="F11" s="135"/>
      <c r="G11" s="138" t="s">
        <v>202</v>
      </c>
      <c r="H11" s="140"/>
    </row>
    <row r="12" customFormat="false" ht="13.5" hidden="false" customHeight="true" outlineLevel="0" collapsed="false">
      <c r="A12" s="104"/>
      <c r="B12" s="136" t="s">
        <v>194</v>
      </c>
      <c r="C12" s="138" t="s">
        <v>202</v>
      </c>
      <c r="D12" s="140" t="n">
        <v>40</v>
      </c>
      <c r="F12" s="135"/>
      <c r="G12" s="138" t="s">
        <v>203</v>
      </c>
      <c r="H12" s="140"/>
    </row>
    <row r="13" customFormat="false" ht="12.65" hidden="false" customHeight="false" outlineLevel="0" collapsed="false">
      <c r="B13" s="136" t="s">
        <v>187</v>
      </c>
      <c r="C13" s="138" t="s">
        <v>201</v>
      </c>
      <c r="D13" s="140" t="n">
        <v>5</v>
      </c>
      <c r="F13" s="135"/>
      <c r="G13" s="135"/>
      <c r="H13" s="141" t="n">
        <f aca="false">SUM(H10:H12)</f>
        <v>0</v>
      </c>
    </row>
    <row r="14" customFormat="false" ht="12.65" hidden="false" customHeight="false" outlineLevel="0" collapsed="false">
      <c r="B14" s="136" t="s">
        <v>194</v>
      </c>
      <c r="C14" s="138" t="s">
        <v>202</v>
      </c>
      <c r="D14" s="140" t="n">
        <v>30</v>
      </c>
      <c r="F14" s="135"/>
      <c r="G14" s="135"/>
      <c r="H14" s="135"/>
    </row>
    <row r="15" customFormat="false" ht="12.65" hidden="false" customHeight="false" outlineLevel="0" collapsed="false">
      <c r="B15" s="144" t="s">
        <v>205</v>
      </c>
      <c r="C15" s="145"/>
      <c r="D15" s="142" t="n">
        <f aca="false">SUM(D6:D14)</f>
        <v>245</v>
      </c>
      <c r="F15" s="135"/>
      <c r="G15" s="134" t="s">
        <v>206</v>
      </c>
      <c r="H15" s="134"/>
    </row>
    <row r="16" customFormat="false" ht="12.65" hidden="false" customHeight="false" outlineLevel="0" collapsed="false">
      <c r="B16" s="133"/>
      <c r="C16" s="133"/>
      <c r="D16" s="133"/>
      <c r="E16" s="133"/>
      <c r="G16" s="138" t="s">
        <v>187</v>
      </c>
      <c r="H16" s="140"/>
    </row>
    <row r="17" customFormat="false" ht="12.65" hidden="false" customHeight="false" outlineLevel="0" collapsed="false">
      <c r="B17" s="133"/>
      <c r="C17" s="133"/>
      <c r="D17" s="133"/>
      <c r="E17" s="133"/>
      <c r="G17" s="138" t="s">
        <v>189</v>
      </c>
      <c r="H17" s="140"/>
    </row>
    <row r="18" customFormat="false" ht="12.65" hidden="false" customHeight="false" outlineLevel="0" collapsed="false">
      <c r="G18" s="138" t="s">
        <v>191</v>
      </c>
      <c r="H18" s="140"/>
    </row>
    <row r="19" customFormat="false" ht="12.65" hidden="false" customHeight="false" outlineLevel="0" collapsed="false">
      <c r="G19" s="138" t="s">
        <v>194</v>
      </c>
      <c r="H19" s="140"/>
    </row>
    <row r="20" customFormat="false" ht="12.65" hidden="false" customHeight="false" outlineLevel="0" collapsed="false">
      <c r="H20" s="146" t="n">
        <f aca="false">SUM(H16:H19)</f>
        <v>0</v>
      </c>
    </row>
  </sheetData>
  <mergeCells count="3">
    <mergeCell ref="B3:D3"/>
    <mergeCell ref="G9:H9"/>
    <mergeCell ref="G15:H15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B1:O23"/>
  <sheetViews>
    <sheetView showFormulas="false" showGridLines="false" showRowColHeaders="true" showZeros="true" rightToLeft="false" tabSelected="false" showOutlineSymbols="true" defaultGridColor="true" view="normal" topLeftCell="D1" colorId="64" zoomScale="130" zoomScaleNormal="130" zoomScalePageLayoutView="100" workbookViewId="0">
      <selection pane="topLeft" activeCell="C5" activeCellId="0" sqref="C5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3.36"/>
    <col collapsed="false" customWidth="true" hidden="false" outlineLevel="0" max="2" min="2" style="19" width="14.09"/>
    <col collapsed="false" customWidth="true" hidden="false" outlineLevel="0" max="3" min="3" style="19" width="16"/>
    <col collapsed="false" customWidth="true" hidden="false" outlineLevel="0" max="5" min="5" style="19" width="18.9"/>
    <col collapsed="false" customWidth="true" hidden="false" outlineLevel="0" max="7" min="7" style="19" width="13"/>
  </cols>
  <sheetData>
    <row r="1" customFormat="false" ht="23.25" hidden="false" customHeight="true" outlineLevel="0" collapsed="false">
      <c r="B1" s="104" t="s">
        <v>207</v>
      </c>
      <c r="C1" s="104"/>
      <c r="D1" s="104"/>
      <c r="E1" s="104"/>
      <c r="F1" s="104"/>
      <c r="G1" s="104"/>
      <c r="H1" s="104"/>
    </row>
    <row r="2" customFormat="false" ht="12.65" hidden="false" customHeight="false" outlineLevel="0" collapsed="false">
      <c r="N2" s="69"/>
      <c r="O2" s="69"/>
    </row>
    <row r="3" customFormat="false" ht="12.65" hidden="false" customHeight="false" outlineLevel="0" collapsed="false">
      <c r="B3" s="147" t="s">
        <v>208</v>
      </c>
      <c r="C3" s="147"/>
      <c r="D3" s="133"/>
      <c r="E3" s="133"/>
      <c r="F3" s="35"/>
    </row>
    <row r="4" customFormat="false" ht="12.65" hidden="false" customHeight="false" outlineLevel="0" collapsed="false">
      <c r="B4" s="148" t="s">
        <v>209</v>
      </c>
      <c r="C4" s="148" t="s">
        <v>134</v>
      </c>
      <c r="D4" s="133"/>
      <c r="E4" s="133"/>
      <c r="F4" s="35"/>
    </row>
    <row r="5" customFormat="false" ht="12.65" hidden="false" customHeight="false" outlineLevel="0" collapsed="false">
      <c r="B5" s="149" t="s">
        <v>210</v>
      </c>
      <c r="C5" s="150" t="n">
        <v>567</v>
      </c>
      <c r="D5" s="133"/>
      <c r="E5" s="133"/>
      <c r="F5" s="35"/>
    </row>
    <row r="6" customFormat="false" ht="12.65" hidden="false" customHeight="false" outlineLevel="0" collapsed="false">
      <c r="B6" s="149" t="s">
        <v>211</v>
      </c>
      <c r="C6" s="150" t="n">
        <v>1000</v>
      </c>
      <c r="D6" s="35"/>
      <c r="E6" s="35"/>
      <c r="F6" s="35"/>
    </row>
    <row r="7" customFormat="false" ht="12.65" hidden="false" customHeight="false" outlineLevel="0" collapsed="false">
      <c r="B7" s="149" t="s">
        <v>212</v>
      </c>
      <c r="C7" s="150" t="n">
        <v>400</v>
      </c>
      <c r="D7" s="35"/>
      <c r="E7" s="35"/>
      <c r="F7" s="35"/>
    </row>
    <row r="8" customFormat="false" ht="12.65" hidden="false" customHeight="false" outlineLevel="0" collapsed="false">
      <c r="B8" s="149" t="s">
        <v>121</v>
      </c>
      <c r="C8" s="150" t="n">
        <v>900</v>
      </c>
    </row>
    <row r="9" customFormat="false" ht="12.65" hidden="false" customHeight="false" outlineLevel="0" collapsed="false">
      <c r="B9" s="149" t="s">
        <v>213</v>
      </c>
      <c r="C9" s="150" t="n">
        <v>500</v>
      </c>
    </row>
    <row r="10" customFormat="false" ht="12.65" hidden="false" customHeight="false" outlineLevel="0" collapsed="false">
      <c r="B10" s="149" t="s">
        <v>122</v>
      </c>
      <c r="C10" s="150" t="n">
        <v>345</v>
      </c>
    </row>
    <row r="11" customFormat="false" ht="12.65" hidden="false" customHeight="false" outlineLevel="0" collapsed="false"/>
    <row r="12" customFormat="false" ht="12.65" hidden="false" customHeight="false" outlineLevel="0" collapsed="false"/>
    <row r="13" customFormat="false" ht="12.65" hidden="false" customHeight="false" outlineLevel="0" collapsed="false">
      <c r="B13" s="35"/>
      <c r="C13" s="133"/>
      <c r="D13" s="35"/>
    </row>
    <row r="14" customFormat="false" ht="12.65" hidden="false" customHeight="false" outlineLevel="0" collapsed="false">
      <c r="B14" s="133"/>
      <c r="C14" s="133"/>
      <c r="D14" s="133"/>
    </row>
    <row r="15" customFormat="false" ht="12.65" hidden="false" customHeight="false" outlineLevel="0" collapsed="false">
      <c r="B15" s="133"/>
      <c r="C15" s="133"/>
      <c r="D15" s="133"/>
      <c r="E15" s="133"/>
    </row>
    <row r="16" customFormat="false" ht="12.65" hidden="false" customHeight="false" outlineLevel="0" collapsed="false">
      <c r="B16" s="133"/>
      <c r="C16" s="133"/>
      <c r="D16" s="133"/>
      <c r="E16" s="133"/>
    </row>
    <row r="17" customFormat="false" ht="12.65" hidden="false" customHeight="false" outlineLevel="0" collapsed="false">
      <c r="B17" s="133"/>
      <c r="C17" s="133"/>
      <c r="D17" s="133"/>
      <c r="E17" s="133"/>
    </row>
    <row r="18" customFormat="false" ht="12.65" hidden="false" customHeight="false" outlineLevel="0" collapsed="false">
      <c r="B18" s="133"/>
      <c r="C18" s="133"/>
      <c r="D18" s="35"/>
      <c r="E18" s="35"/>
    </row>
    <row r="19" customFormat="false" ht="12.65" hidden="false" customHeight="false" outlineLevel="0" collapsed="false">
      <c r="B19" s="133"/>
      <c r="C19" s="133"/>
      <c r="D19" s="35"/>
      <c r="E19" s="35"/>
    </row>
    <row r="20" customFormat="false" ht="12.65" hidden="false" customHeight="false" outlineLevel="0" collapsed="false">
      <c r="B20" s="133"/>
      <c r="C20" s="133"/>
      <c r="D20" s="35"/>
      <c r="E20" s="35"/>
    </row>
    <row r="21" customFormat="false" ht="12.65" hidden="false" customHeight="false" outlineLevel="0" collapsed="false">
      <c r="B21" s="133"/>
      <c r="C21" s="133"/>
    </row>
    <row r="22" customFormat="false" ht="12.65" hidden="false" customHeight="false" outlineLevel="0" collapsed="false">
      <c r="B22" s="133"/>
      <c r="C22" s="133"/>
    </row>
    <row r="23" customFormat="false" ht="12.65" hidden="false" customHeight="false" outlineLevel="0" collapsed="false"/>
  </sheetData>
  <mergeCells count="1">
    <mergeCell ref="B3:C3"/>
  </mergeCells>
  <conditionalFormatting sqref="C5:C10">
    <cfRule type="cellIs" priority="2" operator="greaterThan" aboveAverage="0" equalAverage="0" bottom="0" percent="0" rank="0" text="" dxfId="0">
      <formula>500</formula>
    </cfRule>
    <cfRule type="cellIs" priority="3" operator="lessThanOrEqual" aboveAverage="0" equalAverage="0" bottom="0" percent="0" rank="0" text="" dxfId="1">
      <formula>500</formula>
    </cfRule>
  </conditionalFormatting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P45"/>
  <sheetViews>
    <sheetView showFormulas="false" showGridLines="false" showRowColHeaders="true" showZeros="true" rightToLeft="false" tabSelected="false" showOutlineSymbols="true" defaultGridColor="true" view="normal" topLeftCell="A10" colorId="64" zoomScale="130" zoomScaleNormal="130" zoomScalePageLayoutView="100" workbookViewId="0">
      <selection pane="topLeft" activeCell="D16" activeCellId="0" sqref="D16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2.9"/>
    <col collapsed="false" customWidth="true" hidden="false" outlineLevel="0" max="2" min="2" style="19" width="3.36"/>
    <col collapsed="false" customWidth="true" hidden="false" outlineLevel="0" max="3" min="3" style="19" width="14.09"/>
    <col collapsed="false" customWidth="true" hidden="false" outlineLevel="0" max="4" min="4" style="19" width="16"/>
    <col collapsed="false" customWidth="true" hidden="false" outlineLevel="0" max="6" min="6" style="19" width="29.63"/>
    <col collapsed="false" customWidth="true" hidden="false" outlineLevel="0" max="8" min="8" style="19" width="13"/>
  </cols>
  <sheetData>
    <row r="1" customFormat="false" ht="23.25" hidden="false" customHeight="true" outlineLevel="0" collapsed="false">
      <c r="C1" s="104" t="s">
        <v>214</v>
      </c>
      <c r="D1" s="104"/>
      <c r="E1" s="104"/>
      <c r="F1" s="104"/>
      <c r="G1" s="104"/>
      <c r="H1" s="104"/>
      <c r="I1" s="104"/>
    </row>
    <row r="2" customFormat="false" ht="12.65" hidden="false" customHeight="false" outlineLevel="0" collapsed="false">
      <c r="B2" s="50"/>
      <c r="C2" s="51"/>
      <c r="D2" s="51"/>
      <c r="E2" s="51"/>
      <c r="F2" s="51"/>
      <c r="G2" s="51"/>
      <c r="H2" s="51"/>
      <c r="I2" s="52"/>
      <c r="O2" s="69"/>
      <c r="P2" s="69"/>
    </row>
    <row r="3" customFormat="false" ht="12.65" hidden="false" customHeight="false" outlineLevel="0" collapsed="false">
      <c r="B3" s="53"/>
      <c r="C3" s="147" t="s">
        <v>208</v>
      </c>
      <c r="D3" s="147"/>
      <c r="E3" s="133"/>
      <c r="F3" s="133"/>
      <c r="G3" s="35"/>
      <c r="H3" s="35"/>
      <c r="I3" s="54"/>
    </row>
    <row r="4" customFormat="false" ht="12.65" hidden="false" customHeight="false" outlineLevel="0" collapsed="false">
      <c r="B4" s="53"/>
      <c r="C4" s="148" t="s">
        <v>209</v>
      </c>
      <c r="D4" s="148" t="s">
        <v>134</v>
      </c>
      <c r="E4" s="133"/>
      <c r="F4" s="133"/>
      <c r="G4" s="35"/>
      <c r="H4" s="35"/>
      <c r="I4" s="54"/>
    </row>
    <row r="5" customFormat="false" ht="12.65" hidden="false" customHeight="false" outlineLevel="0" collapsed="false">
      <c r="B5" s="53"/>
      <c r="C5" s="149" t="s">
        <v>210</v>
      </c>
      <c r="D5" s="151" t="n">
        <v>567</v>
      </c>
      <c r="E5" s="133"/>
      <c r="F5" s="133"/>
      <c r="G5" s="35"/>
      <c r="H5" s="35"/>
      <c r="I5" s="54"/>
    </row>
    <row r="6" customFormat="false" ht="12.65" hidden="false" customHeight="false" outlineLevel="0" collapsed="false">
      <c r="B6" s="53"/>
      <c r="C6" s="149" t="s">
        <v>211</v>
      </c>
      <c r="D6" s="151" t="n">
        <v>560</v>
      </c>
      <c r="E6" s="35"/>
      <c r="F6" s="35"/>
      <c r="G6" s="35"/>
      <c r="H6" s="35"/>
      <c r="I6" s="54"/>
    </row>
    <row r="7" customFormat="false" ht="12.65" hidden="false" customHeight="false" outlineLevel="0" collapsed="false">
      <c r="B7" s="53"/>
      <c r="C7" s="149" t="s">
        <v>212</v>
      </c>
      <c r="D7" s="151" t="n">
        <v>400</v>
      </c>
      <c r="E7" s="35"/>
      <c r="F7" s="35"/>
      <c r="G7" s="35"/>
      <c r="H7" s="35"/>
      <c r="I7" s="54"/>
    </row>
    <row r="8" customFormat="false" ht="12.65" hidden="false" customHeight="false" outlineLevel="0" collapsed="false">
      <c r="B8" s="53"/>
      <c r="C8" s="149" t="s">
        <v>121</v>
      </c>
      <c r="D8" s="151" t="n">
        <v>900</v>
      </c>
      <c r="E8" s="35"/>
      <c r="F8" s="35"/>
      <c r="G8" s="35"/>
      <c r="H8" s="35"/>
      <c r="I8" s="54"/>
    </row>
    <row r="9" customFormat="false" ht="12.65" hidden="false" customHeight="false" outlineLevel="0" collapsed="false">
      <c r="B9" s="53"/>
      <c r="C9" s="149" t="s">
        <v>213</v>
      </c>
      <c r="D9" s="151" t="n">
        <v>980</v>
      </c>
      <c r="E9" s="35"/>
      <c r="F9" s="35"/>
      <c r="G9" s="35"/>
      <c r="H9" s="35"/>
      <c r="I9" s="54"/>
    </row>
    <row r="10" customFormat="false" ht="12.65" hidden="false" customHeight="false" outlineLevel="0" collapsed="false">
      <c r="B10" s="53"/>
      <c r="C10" s="149" t="s">
        <v>122</v>
      </c>
      <c r="D10" s="151" t="n">
        <v>345</v>
      </c>
      <c r="E10" s="35"/>
      <c r="F10" s="35"/>
      <c r="G10" s="35"/>
      <c r="H10" s="35"/>
      <c r="I10" s="54"/>
    </row>
    <row r="11" customFormat="false" ht="12.65" hidden="false" customHeight="false" outlineLevel="0" collapsed="false">
      <c r="B11" s="64"/>
      <c r="C11" s="65"/>
      <c r="D11" s="65"/>
      <c r="E11" s="65"/>
      <c r="F11" s="65"/>
      <c r="G11" s="65"/>
      <c r="H11" s="65"/>
      <c r="I11" s="66"/>
    </row>
    <row r="12" customFormat="false" ht="12.65" hidden="false" customHeight="false" outlineLevel="0" collapsed="false"/>
    <row r="13" customFormat="false" ht="12.65" hidden="false" customHeight="false" outlineLevel="0" collapsed="false">
      <c r="E13" s="35"/>
      <c r="F13" s="35"/>
    </row>
    <row r="14" customFormat="false" ht="12.65" hidden="false" customHeight="false" outlineLevel="0" collapsed="false">
      <c r="B14" s="50"/>
      <c r="C14" s="51"/>
      <c r="D14" s="51"/>
      <c r="E14" s="51"/>
      <c r="F14" s="51"/>
      <c r="G14" s="51"/>
      <c r="H14" s="51"/>
      <c r="I14" s="52"/>
    </row>
    <row r="15" customFormat="false" ht="12.65" hidden="false" customHeight="false" outlineLevel="0" collapsed="false">
      <c r="B15" s="53"/>
      <c r="C15" s="113" t="s">
        <v>153</v>
      </c>
      <c r="D15" s="113" t="s">
        <v>163</v>
      </c>
      <c r="E15" s="35"/>
      <c r="F15" s="133"/>
      <c r="G15" s="35"/>
      <c r="H15" s="35"/>
      <c r="I15" s="54"/>
    </row>
    <row r="16" customFormat="false" ht="12.65" hidden="false" customHeight="false" outlineLevel="0" collapsed="false">
      <c r="B16" s="53"/>
      <c r="C16" s="114" t="s">
        <v>156</v>
      </c>
      <c r="D16" s="114" t="n">
        <v>3</v>
      </c>
      <c r="E16" s="35"/>
      <c r="F16" s="133"/>
      <c r="G16" s="35"/>
      <c r="H16" s="35"/>
      <c r="I16" s="54"/>
    </row>
    <row r="17" customFormat="false" ht="12.65" hidden="false" customHeight="false" outlineLevel="0" collapsed="false">
      <c r="B17" s="53"/>
      <c r="C17" s="114" t="s">
        <v>158</v>
      </c>
      <c r="D17" s="114" t="n">
        <v>32</v>
      </c>
      <c r="E17" s="35"/>
      <c r="F17" s="133"/>
      <c r="G17" s="35"/>
      <c r="H17" s="35"/>
      <c r="I17" s="54"/>
    </row>
    <row r="18" customFormat="false" ht="12.65" hidden="false" customHeight="false" outlineLevel="0" collapsed="false">
      <c r="B18" s="53"/>
      <c r="C18" s="114" t="s">
        <v>160</v>
      </c>
      <c r="D18" s="114" t="n">
        <v>29</v>
      </c>
      <c r="E18" s="35"/>
      <c r="F18" s="133"/>
      <c r="G18" s="35"/>
      <c r="H18" s="35"/>
      <c r="I18" s="54"/>
    </row>
    <row r="19" customFormat="false" ht="12.65" hidden="false" customHeight="false" outlineLevel="0" collapsed="false">
      <c r="B19" s="53"/>
      <c r="C19" s="114" t="s">
        <v>164</v>
      </c>
      <c r="D19" s="114" t="n">
        <v>30</v>
      </c>
      <c r="E19" s="35"/>
      <c r="F19" s="35"/>
      <c r="G19" s="35"/>
      <c r="H19" s="35"/>
      <c r="I19" s="54"/>
    </row>
    <row r="20" customFormat="false" ht="12.65" hidden="false" customHeight="false" outlineLevel="0" collapsed="false">
      <c r="B20" s="53"/>
      <c r="C20" s="114" t="s">
        <v>165</v>
      </c>
      <c r="D20" s="114" t="n">
        <v>22</v>
      </c>
      <c r="E20" s="35"/>
      <c r="F20" s="35"/>
      <c r="G20" s="35"/>
      <c r="H20" s="35"/>
      <c r="I20" s="54"/>
    </row>
    <row r="21" customFormat="false" ht="12.65" hidden="false" customHeight="false" outlineLevel="0" collapsed="false">
      <c r="B21" s="53"/>
      <c r="C21" s="114" t="s">
        <v>126</v>
      </c>
      <c r="D21" s="114" t="n">
        <v>27</v>
      </c>
      <c r="E21" s="35"/>
      <c r="F21" s="35"/>
      <c r="G21" s="35"/>
      <c r="H21" s="35"/>
      <c r="I21" s="54"/>
    </row>
    <row r="22" customFormat="false" ht="12.65" hidden="false" customHeight="false" outlineLevel="0" collapsed="false">
      <c r="B22" s="53"/>
      <c r="C22" s="114" t="s">
        <v>166</v>
      </c>
      <c r="D22" s="114" t="n">
        <v>50</v>
      </c>
      <c r="E22" s="35"/>
      <c r="F22" s="35"/>
      <c r="G22" s="35"/>
      <c r="H22" s="35"/>
      <c r="I22" s="54"/>
    </row>
    <row r="23" customFormat="false" ht="12.65" hidden="false" customHeight="false" outlineLevel="0" collapsed="false">
      <c r="B23" s="64"/>
      <c r="C23" s="152"/>
      <c r="D23" s="152"/>
      <c r="E23" s="65"/>
      <c r="F23" s="65"/>
      <c r="G23" s="65"/>
      <c r="H23" s="65"/>
      <c r="I23" s="66"/>
    </row>
    <row r="24" customFormat="false" ht="12.65" hidden="false" customHeight="false" outlineLevel="0" collapsed="false"/>
    <row r="25" customFormat="false" ht="12.65" hidden="false" customHeight="false" outlineLevel="0" collapsed="false"/>
    <row r="26" customFormat="false" ht="12.65" hidden="false" customHeight="false" outlineLevel="0" collapsed="false"/>
    <row r="27" customFormat="false" ht="12.65" hidden="false" customHeight="false" outlineLevel="0" collapsed="false"/>
    <row r="28" customFormat="false" ht="12.65" hidden="false" customHeight="false" outlineLevel="0" collapsed="false"/>
    <row r="29" customFormat="false" ht="12.65" hidden="false" customHeight="false" outlineLevel="0" collapsed="false"/>
    <row r="30" customFormat="false" ht="12.65" hidden="false" customHeight="false" outlineLevel="0" collapsed="false"/>
    <row r="31" customFormat="false" ht="12.65" hidden="false" customHeight="false" outlineLevel="0" collapsed="false"/>
    <row r="32" customFormat="false" ht="12.65" hidden="false" customHeight="false" outlineLevel="0" collapsed="false"/>
    <row r="33" customFormat="false" ht="12.65" hidden="false" customHeight="false" outlineLevel="0" collapsed="false"/>
    <row r="34" customFormat="false" ht="12.65" hidden="false" customHeight="false" outlineLevel="0" collapsed="false"/>
    <row r="35" customFormat="false" ht="12.65" hidden="false" customHeight="false" outlineLevel="0" collapsed="false"/>
    <row r="36" customFormat="false" ht="12.65" hidden="false" customHeight="false" outlineLevel="0" collapsed="false"/>
    <row r="37" customFormat="false" ht="12.65" hidden="false" customHeight="false" outlineLevel="0" collapsed="false"/>
    <row r="38" customFormat="false" ht="12.65" hidden="false" customHeight="false" outlineLevel="0" collapsed="false">
      <c r="C38" s="153" t="s">
        <v>208</v>
      </c>
      <c r="D38" s="153"/>
    </row>
    <row r="39" customFormat="false" ht="12.65" hidden="false" customHeight="false" outlineLevel="0" collapsed="false">
      <c r="C39" s="113" t="s">
        <v>209</v>
      </c>
      <c r="D39" s="113" t="s">
        <v>134</v>
      </c>
    </row>
    <row r="40" customFormat="false" ht="12.65" hidden="false" customHeight="false" outlineLevel="0" collapsed="false">
      <c r="C40" s="82" t="s">
        <v>210</v>
      </c>
      <c r="D40" s="154" t="n">
        <v>567</v>
      </c>
    </row>
    <row r="41" customFormat="false" ht="12.65" hidden="false" customHeight="false" outlineLevel="0" collapsed="false">
      <c r="C41" s="82" t="s">
        <v>211</v>
      </c>
      <c r="D41" s="154" t="n">
        <v>560</v>
      </c>
    </row>
    <row r="42" customFormat="false" ht="12.65" hidden="false" customHeight="false" outlineLevel="0" collapsed="false">
      <c r="C42" s="82" t="s">
        <v>212</v>
      </c>
      <c r="D42" s="154" t="n">
        <v>400</v>
      </c>
    </row>
    <row r="43" customFormat="false" ht="12.65" hidden="false" customHeight="false" outlineLevel="0" collapsed="false">
      <c r="C43" s="82" t="s">
        <v>121</v>
      </c>
      <c r="D43" s="154" t="n">
        <v>900</v>
      </c>
    </row>
    <row r="44" customFormat="false" ht="12.65" hidden="false" customHeight="false" outlineLevel="0" collapsed="false">
      <c r="C44" s="82" t="s">
        <v>213</v>
      </c>
      <c r="D44" s="154" t="n">
        <v>980</v>
      </c>
    </row>
    <row r="45" customFormat="false" ht="12.65" hidden="false" customHeight="false" outlineLevel="0" collapsed="false">
      <c r="C45" s="82" t="s">
        <v>122</v>
      </c>
      <c r="D45" s="154" t="n">
        <v>345</v>
      </c>
    </row>
  </sheetData>
  <mergeCells count="2">
    <mergeCell ref="C3:D3"/>
    <mergeCell ref="C38:D3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B1:P32"/>
  <sheetViews>
    <sheetView showFormulas="false" showGridLines="false" showRowColHeaders="true" showZeros="true" rightToLeft="false" tabSelected="false" showOutlineSymbols="true" defaultGridColor="true" view="normal" topLeftCell="F10" colorId="64" zoomScale="130" zoomScaleNormal="130" zoomScalePageLayoutView="100" workbookViewId="0">
      <selection pane="topLeft" activeCell="G19" activeCellId="0" sqref="G19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3.09"/>
    <col collapsed="false" customWidth="true" hidden="false" outlineLevel="0" max="3" min="3" style="19" width="14.09"/>
    <col collapsed="false" customWidth="true" hidden="false" outlineLevel="0" max="4" min="4" style="19" width="16"/>
    <col collapsed="false" customWidth="true" hidden="false" outlineLevel="0" max="6" min="6" style="19" width="15.27"/>
    <col collapsed="false" customWidth="true" hidden="false" outlineLevel="0" max="8" min="8" style="19" width="13"/>
    <col collapsed="false" customWidth="true" hidden="false" outlineLevel="0" max="11" min="9" style="19" width="12.73"/>
  </cols>
  <sheetData>
    <row r="1" customFormat="false" ht="23.25" hidden="false" customHeight="true" outlineLevel="0" collapsed="false">
      <c r="B1" s="104" t="s">
        <v>215</v>
      </c>
      <c r="C1" s="104"/>
      <c r="D1" s="104"/>
      <c r="E1" s="104"/>
      <c r="F1" s="104"/>
      <c r="G1" s="104"/>
      <c r="H1" s="104"/>
      <c r="I1" s="104"/>
    </row>
    <row r="2" customFormat="false" ht="12" hidden="false" customHeight="false" outlineLevel="0" collapsed="false">
      <c r="O2" s="69"/>
      <c r="P2" s="69"/>
    </row>
    <row r="4" customFormat="false" ht="14.25" hidden="false" customHeight="true" outlineLevel="0" collapsed="false">
      <c r="B4" s="70" t="s">
        <v>50</v>
      </c>
      <c r="C4" s="70"/>
      <c r="D4" s="70"/>
      <c r="E4" s="70"/>
      <c r="F4" s="70"/>
      <c r="G4" s="70"/>
    </row>
    <row r="5" customFormat="false" ht="27.75" hidden="false" customHeight="true" outlineLevel="0" collapsed="false">
      <c r="B5" s="155" t="s">
        <v>52</v>
      </c>
      <c r="C5" s="155" t="s">
        <v>53</v>
      </c>
      <c r="D5" s="155" t="s">
        <v>216</v>
      </c>
      <c r="E5" s="156" t="s">
        <v>54</v>
      </c>
      <c r="F5" s="156" t="s">
        <v>107</v>
      </c>
      <c r="G5" s="155" t="s">
        <v>217</v>
      </c>
    </row>
    <row r="6" customFormat="false" ht="12.65" hidden="false" customHeight="false" outlineLevel="0" collapsed="false">
      <c r="B6" s="157" t="s">
        <v>56</v>
      </c>
      <c r="C6" s="74" t="n">
        <v>1</v>
      </c>
      <c r="D6" s="74" t="s">
        <v>218</v>
      </c>
      <c r="E6" s="74" t="n">
        <v>3.57</v>
      </c>
      <c r="F6" s="75" t="n">
        <f aca="false">E6</f>
        <v>3.57</v>
      </c>
      <c r="G6" s="74" t="s">
        <v>219</v>
      </c>
    </row>
    <row r="7" customFormat="false" ht="12.65" hidden="false" customHeight="false" outlineLevel="0" collapsed="false">
      <c r="B7" s="157" t="s">
        <v>57</v>
      </c>
      <c r="C7" s="74" t="n">
        <v>2</v>
      </c>
      <c r="D7" s="74" t="s">
        <v>220</v>
      </c>
      <c r="E7" s="74" t="n">
        <v>2.14</v>
      </c>
      <c r="F7" s="75" t="n">
        <f aca="false">E7</f>
        <v>2.14</v>
      </c>
      <c r="G7" s="74" t="s">
        <v>221</v>
      </c>
    </row>
    <row r="8" customFormat="false" ht="12.65" hidden="false" customHeight="false" outlineLevel="0" collapsed="false">
      <c r="B8" s="157" t="s">
        <v>58</v>
      </c>
      <c r="C8" s="74" t="n">
        <v>3</v>
      </c>
      <c r="D8" s="74" t="s">
        <v>222</v>
      </c>
      <c r="E8" s="74" t="n">
        <v>0.89</v>
      </c>
      <c r="F8" s="75" t="n">
        <f aca="false">E8</f>
        <v>0.89</v>
      </c>
      <c r="G8" s="74" t="s">
        <v>223</v>
      </c>
    </row>
    <row r="9" customFormat="false" ht="12.65" hidden="false" customHeight="false" outlineLevel="0" collapsed="false">
      <c r="B9" s="157" t="s">
        <v>59</v>
      </c>
      <c r="C9" s="74" t="n">
        <v>5</v>
      </c>
      <c r="D9" s="74" t="s">
        <v>220</v>
      </c>
      <c r="E9" s="74" t="n">
        <v>0.53</v>
      </c>
      <c r="F9" s="75" t="n">
        <f aca="false">E9</f>
        <v>0.53</v>
      </c>
      <c r="G9" s="74" t="s">
        <v>223</v>
      </c>
    </row>
    <row r="10" customFormat="false" ht="12.65" hidden="false" customHeight="false" outlineLevel="0" collapsed="false">
      <c r="B10" s="157" t="s">
        <v>60</v>
      </c>
      <c r="C10" s="74" t="n">
        <v>3</v>
      </c>
      <c r="D10" s="74" t="s">
        <v>224</v>
      </c>
      <c r="E10" s="74" t="n">
        <v>0.69</v>
      </c>
      <c r="F10" s="75" t="n">
        <f aca="false">E10</f>
        <v>0.69</v>
      </c>
      <c r="G10" s="74" t="s">
        <v>219</v>
      </c>
      <c r="H10" s="143"/>
    </row>
    <row r="11" customFormat="false" ht="12.65" hidden="false" customHeight="false" outlineLevel="0" collapsed="false">
      <c r="B11" s="157" t="s">
        <v>61</v>
      </c>
      <c r="C11" s="74" t="n">
        <v>1</v>
      </c>
      <c r="D11" s="74" t="s">
        <v>220</v>
      </c>
      <c r="E11" s="74" t="n">
        <v>0.28</v>
      </c>
      <c r="F11" s="75" t="n">
        <f aca="false">E11</f>
        <v>0.28</v>
      </c>
      <c r="G11" s="74" t="s">
        <v>223</v>
      </c>
    </row>
    <row r="12" customFormat="false" ht="12.65" hidden="false" customHeight="false" outlineLevel="0" collapsed="false">
      <c r="B12" s="157" t="s">
        <v>62</v>
      </c>
      <c r="C12" s="74" t="n">
        <v>2</v>
      </c>
      <c r="D12" s="74" t="s">
        <v>222</v>
      </c>
      <c r="E12" s="74" t="n">
        <v>0.65</v>
      </c>
      <c r="F12" s="75" t="n">
        <f aca="false">E12</f>
        <v>0.65</v>
      </c>
      <c r="G12" s="74"/>
    </row>
    <row r="13" customFormat="false" ht="12.65" hidden="false" customHeight="false" outlineLevel="0" collapsed="false">
      <c r="B13" s="157" t="s">
        <v>63</v>
      </c>
      <c r="C13" s="74" t="n">
        <v>3</v>
      </c>
      <c r="D13" s="74" t="s">
        <v>225</v>
      </c>
      <c r="E13" s="74" t="n">
        <v>0.72</v>
      </c>
      <c r="F13" s="75" t="n">
        <f aca="false">E13</f>
        <v>0.72</v>
      </c>
      <c r="G13" s="74" t="s">
        <v>226</v>
      </c>
    </row>
    <row r="14" customFormat="false" ht="12.65" hidden="false" customHeight="false" outlineLevel="0" collapsed="false"/>
    <row r="15" customFormat="false" ht="12.65" hidden="false" customHeight="false" outlineLevel="0" collapsed="false"/>
    <row r="16" customFormat="false" ht="12.65" hidden="false" customHeight="false" outlineLevel="0" collapsed="false"/>
    <row r="17" customFormat="false" ht="12.65" hidden="false" customHeight="false" outlineLevel="0" collapsed="false">
      <c r="B17" s="70" t="s">
        <v>50</v>
      </c>
      <c r="C17" s="70"/>
      <c r="D17" s="70"/>
      <c r="E17" s="70"/>
      <c r="F17" s="70"/>
      <c r="G17" s="70"/>
    </row>
    <row r="18" customFormat="false" ht="23.85" hidden="false" customHeight="false" outlineLevel="0" collapsed="false">
      <c r="B18" s="155" t="s">
        <v>52</v>
      </c>
      <c r="C18" s="155" t="s">
        <v>53</v>
      </c>
      <c r="D18" s="155" t="s">
        <v>216</v>
      </c>
      <c r="E18" s="156" t="s">
        <v>54</v>
      </c>
      <c r="F18" s="156" t="s">
        <v>107</v>
      </c>
      <c r="G18" s="155" t="s">
        <v>217</v>
      </c>
    </row>
    <row r="19" customFormat="false" ht="12.65" hidden="false" customHeight="false" outlineLevel="0" collapsed="false">
      <c r="B19" s="157" t="s">
        <v>56</v>
      </c>
      <c r="C19" s="74" t="n">
        <v>1</v>
      </c>
      <c r="D19" s="74" t="s">
        <v>218</v>
      </c>
      <c r="E19" s="74" t="n">
        <v>3.57</v>
      </c>
      <c r="F19" s="75" t="n">
        <f aca="false">E19</f>
        <v>3.57</v>
      </c>
      <c r="G19" s="74" t="s">
        <v>227</v>
      </c>
    </row>
    <row r="20" customFormat="false" ht="12.65" hidden="false" customHeight="false" outlineLevel="0" collapsed="false">
      <c r="B20" s="157" t="s">
        <v>57</v>
      </c>
      <c r="C20" s="74" t="n">
        <v>2</v>
      </c>
      <c r="D20" s="74" t="s">
        <v>220</v>
      </c>
      <c r="E20" s="74" t="n">
        <v>2.14</v>
      </c>
      <c r="F20" s="75" t="n">
        <f aca="false">E20</f>
        <v>2.14</v>
      </c>
      <c r="G20" s="74" t="s">
        <v>227</v>
      </c>
    </row>
    <row r="21" customFormat="false" ht="12.65" hidden="false" customHeight="false" outlineLevel="0" collapsed="false">
      <c r="B21" s="157" t="s">
        <v>58</v>
      </c>
      <c r="C21" s="74" t="n">
        <v>3</v>
      </c>
      <c r="D21" s="74" t="s">
        <v>222</v>
      </c>
      <c r="E21" s="74" t="n">
        <v>0.89</v>
      </c>
      <c r="F21" s="75" t="n">
        <f aca="false">E21</f>
        <v>0.89</v>
      </c>
      <c r="G21" s="74" t="s">
        <v>227</v>
      </c>
    </row>
    <row r="22" customFormat="false" ht="12.65" hidden="false" customHeight="false" outlineLevel="0" collapsed="false">
      <c r="B22" s="157" t="s">
        <v>59</v>
      </c>
      <c r="C22" s="74" t="n">
        <v>5</v>
      </c>
      <c r="D22" s="74" t="s">
        <v>220</v>
      </c>
      <c r="E22" s="74" t="n">
        <v>0.53</v>
      </c>
      <c r="F22" s="75" t="n">
        <f aca="false">E22</f>
        <v>0.53</v>
      </c>
      <c r="G22" s="74" t="s">
        <v>227</v>
      </c>
    </row>
    <row r="23" customFormat="false" ht="12.65" hidden="false" customHeight="false" outlineLevel="0" collapsed="false">
      <c r="B23" s="157" t="s">
        <v>60</v>
      </c>
      <c r="C23" s="74" t="n">
        <v>3</v>
      </c>
      <c r="D23" s="74" t="s">
        <v>224</v>
      </c>
      <c r="E23" s="74" t="n">
        <v>0.69</v>
      </c>
      <c r="F23" s="75" t="n">
        <f aca="false">E23</f>
        <v>0.69</v>
      </c>
      <c r="G23" s="74" t="s">
        <v>227</v>
      </c>
    </row>
    <row r="24" customFormat="false" ht="12.65" hidden="false" customHeight="false" outlineLevel="0" collapsed="false">
      <c r="B24" s="157" t="s">
        <v>61</v>
      </c>
      <c r="C24" s="74" t="n">
        <v>1</v>
      </c>
      <c r="D24" s="74" t="s">
        <v>220</v>
      </c>
      <c r="E24" s="74" t="n">
        <v>0.28</v>
      </c>
      <c r="F24" s="75" t="n">
        <f aca="false">E24</f>
        <v>0.28</v>
      </c>
      <c r="G24" s="74" t="s">
        <v>227</v>
      </c>
    </row>
    <row r="25" customFormat="false" ht="12.65" hidden="false" customHeight="false" outlineLevel="0" collapsed="false">
      <c r="B25" s="157" t="s">
        <v>62</v>
      </c>
      <c r="C25" s="74" t="n">
        <v>2</v>
      </c>
      <c r="D25" s="74" t="s">
        <v>222</v>
      </c>
      <c r="E25" s="74" t="n">
        <v>0.65</v>
      </c>
      <c r="F25" s="75" t="n">
        <f aca="false">E25</f>
        <v>0.65</v>
      </c>
      <c r="G25" s="74" t="s">
        <v>227</v>
      </c>
    </row>
    <row r="26" customFormat="false" ht="12.65" hidden="false" customHeight="false" outlineLevel="0" collapsed="false">
      <c r="B26" s="157" t="s">
        <v>63</v>
      </c>
      <c r="C26" s="74" t="n">
        <v>3</v>
      </c>
      <c r="D26" s="74" t="s">
        <v>225</v>
      </c>
      <c r="E26" s="74" t="n">
        <v>0.72</v>
      </c>
      <c r="F26" s="75" t="n">
        <f aca="false">E26</f>
        <v>0.72</v>
      </c>
      <c r="G26" s="74" t="s">
        <v>227</v>
      </c>
    </row>
    <row r="27" customFormat="false" ht="12.65" hidden="false" customHeight="false" outlineLevel="0" collapsed="false"/>
    <row r="28" customFormat="false" ht="12.65" hidden="false" customHeight="false" outlineLevel="0" collapsed="false"/>
    <row r="29" customFormat="false" ht="24" hidden="false" customHeight="false" outlineLevel="0" collapsed="false">
      <c r="C29" s="158"/>
    </row>
    <row r="30" customFormat="false" ht="12.65" hidden="false" customHeight="false" outlineLevel="0" collapsed="false"/>
    <row r="31" customFormat="false" ht="12.65" hidden="false" customHeight="false" outlineLevel="0" collapsed="false">
      <c r="C31" s="159"/>
    </row>
    <row r="32" customFormat="false" ht="12.65" hidden="false" customHeight="false" outlineLevel="0" collapsed="false"/>
  </sheetData>
  <mergeCells count="2">
    <mergeCell ref="B4:G4"/>
    <mergeCell ref="B17:G17"/>
  </mergeCells>
  <conditionalFormatting sqref="G20">
    <cfRule type="expression" priority="2" aboveAverage="0" equalAverage="0" bottom="0" percent="0" rank="0" text="" dxfId="2">
      <formula>"NO"</formula>
    </cfRule>
  </conditionalFormatting>
  <conditionalFormatting sqref="G19:G26">
    <cfRule type="expression" priority="3" aboveAverage="0" equalAverage="0" bottom="0" percent="0" rank="0" text="" dxfId="3">
      <formula>$G$19:$G$26=""</formula>
    </cfRule>
    <cfRule type="expression" priority="4" aboveAverage="0" equalAverage="0" bottom="0" percent="0" rank="0" text="" dxfId="4">
      <formula>G19:$G$26="ok"</formula>
    </cfRule>
  </conditionalFormatting>
  <conditionalFormatting sqref="C6:G13">
    <cfRule type="expression" priority="5" aboveAverage="0" equalAverage="0" bottom="0" percent="0" rank="0" text="" dxfId="5">
      <formula>$G6:$G$13="No"</formula>
    </cfRule>
    <cfRule type="expression" priority="6" aboveAverage="0" equalAverage="0" bottom="0" percent="0" rank="0" text="" dxfId="6">
      <formula>$G6:$G$13="Sim"</formula>
    </cfRule>
  </conditionalFormatting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N29"/>
  <sheetViews>
    <sheetView showFormulas="false" showGridLines="false" showRowColHeaders="true" showZeros="true" rightToLeft="false" tabSelected="true" showOutlineSymbols="true" defaultGridColor="true" view="normal" topLeftCell="A7" colorId="64" zoomScale="130" zoomScaleNormal="130" zoomScalePageLayoutView="100" workbookViewId="0">
      <selection pane="topLeft" activeCell="H9" activeCellId="0" sqref="H9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3.36"/>
    <col collapsed="false" customWidth="true" hidden="false" outlineLevel="0" max="2" min="2" style="19" width="2.73"/>
    <col collapsed="false" customWidth="true" hidden="false" outlineLevel="0" max="3" min="3" style="19" width="12.91"/>
    <col collapsed="false" customWidth="true" hidden="false" outlineLevel="0" max="4" min="4" style="19" width="14.09"/>
    <col collapsed="false" customWidth="true" hidden="false" outlineLevel="0" max="5" min="5" style="19" width="16"/>
    <col collapsed="false" customWidth="true" hidden="false" outlineLevel="0" max="7" min="7" style="19" width="15.27"/>
    <col collapsed="false" customWidth="true" hidden="false" outlineLevel="0" max="9" min="9" style="19" width="13"/>
    <col collapsed="false" customWidth="true" hidden="false" outlineLevel="0" max="10" min="10" style="19" width="4.63"/>
    <col collapsed="false" customWidth="true" hidden="false" outlineLevel="0" max="14" min="14" style="19" width="9.09"/>
  </cols>
  <sheetData>
    <row r="1" customFormat="false" ht="23.25" hidden="false" customHeight="true" outlineLevel="0" collapsed="false">
      <c r="C1" s="104" t="s">
        <v>228</v>
      </c>
      <c r="D1" s="104"/>
      <c r="E1" s="104"/>
      <c r="F1" s="104"/>
      <c r="G1" s="104"/>
      <c r="H1" s="104"/>
      <c r="I1" s="104"/>
      <c r="J1" s="104"/>
      <c r="N1" s="160"/>
    </row>
    <row r="2" customFormat="false" ht="12" hidden="false" customHeight="false" outlineLevel="0" collapsed="false">
      <c r="B2" s="50"/>
      <c r="C2" s="51"/>
      <c r="D2" s="51"/>
      <c r="E2" s="51"/>
      <c r="F2" s="51"/>
      <c r="G2" s="51"/>
      <c r="H2" s="51"/>
      <c r="I2" s="52"/>
    </row>
    <row r="3" customFormat="false" ht="14.25" hidden="false" customHeight="true" outlineLevel="0" collapsed="false">
      <c r="B3" s="53"/>
      <c r="C3" s="70" t="s">
        <v>50</v>
      </c>
      <c r="D3" s="70"/>
      <c r="E3" s="70"/>
      <c r="F3" s="70"/>
      <c r="G3" s="70"/>
      <c r="H3" s="70"/>
      <c r="I3" s="54"/>
    </row>
    <row r="4" customFormat="false" ht="27.75" hidden="false" customHeight="true" outlineLevel="0" collapsed="false">
      <c r="B4" s="53"/>
      <c r="C4" s="155" t="s">
        <v>52</v>
      </c>
      <c r="D4" s="155" t="s">
        <v>53</v>
      </c>
      <c r="E4" s="155" t="s">
        <v>216</v>
      </c>
      <c r="F4" s="156" t="s">
        <v>54</v>
      </c>
      <c r="G4" s="156" t="s">
        <v>107</v>
      </c>
      <c r="H4" s="155" t="s">
        <v>217</v>
      </c>
      <c r="I4" s="54"/>
    </row>
    <row r="5" customFormat="false" ht="12.65" hidden="false" customHeight="false" outlineLevel="0" collapsed="false">
      <c r="B5" s="53"/>
      <c r="C5" s="157" t="s">
        <v>56</v>
      </c>
      <c r="D5" s="74" t="n">
        <v>1</v>
      </c>
      <c r="E5" s="74" t="s">
        <v>218</v>
      </c>
      <c r="F5" s="74" t="n">
        <v>3.57</v>
      </c>
      <c r="G5" s="75" t="n">
        <f aca="false">F5</f>
        <v>3.57</v>
      </c>
      <c r="H5" s="74" t="s">
        <v>227</v>
      </c>
      <c r="I5" s="54"/>
    </row>
    <row r="6" customFormat="false" ht="12.65" hidden="false" customHeight="false" outlineLevel="0" collapsed="false">
      <c r="B6" s="53"/>
      <c r="C6" s="157" t="s">
        <v>57</v>
      </c>
      <c r="D6" s="74" t="n">
        <v>2</v>
      </c>
      <c r="E6" s="74" t="s">
        <v>220</v>
      </c>
      <c r="F6" s="74" t="n">
        <v>2.14</v>
      </c>
      <c r="G6" s="75" t="n">
        <f aca="false">F6</f>
        <v>2.14</v>
      </c>
      <c r="H6" s="74"/>
      <c r="I6" s="54"/>
    </row>
    <row r="7" customFormat="false" ht="12.65" hidden="false" customHeight="false" outlineLevel="0" collapsed="false">
      <c r="B7" s="53"/>
      <c r="C7" s="157" t="s">
        <v>58</v>
      </c>
      <c r="D7" s="74" t="n">
        <v>3</v>
      </c>
      <c r="E7" s="74" t="s">
        <v>222</v>
      </c>
      <c r="F7" s="74" t="n">
        <v>0.89</v>
      </c>
      <c r="G7" s="75" t="n">
        <f aca="false">F7</f>
        <v>0.89</v>
      </c>
      <c r="H7" s="74"/>
      <c r="I7" s="54"/>
    </row>
    <row r="8" customFormat="false" ht="12.65" hidden="false" customHeight="false" outlineLevel="0" collapsed="false">
      <c r="B8" s="53"/>
      <c r="C8" s="157" t="s">
        <v>59</v>
      </c>
      <c r="D8" s="74" t="n">
        <v>5</v>
      </c>
      <c r="E8" s="74" t="s">
        <v>220</v>
      </c>
      <c r="F8" s="74" t="n">
        <v>0.53</v>
      </c>
      <c r="G8" s="75" t="n">
        <f aca="false">F8</f>
        <v>0.53</v>
      </c>
      <c r="H8" s="74" t="s">
        <v>227</v>
      </c>
      <c r="I8" s="54"/>
    </row>
    <row r="9" customFormat="false" ht="12.65" hidden="false" customHeight="false" outlineLevel="0" collapsed="false">
      <c r="B9" s="53"/>
      <c r="C9" s="157" t="s">
        <v>60</v>
      </c>
      <c r="D9" s="74" t="n">
        <v>3</v>
      </c>
      <c r="E9" s="74" t="s">
        <v>224</v>
      </c>
      <c r="F9" s="74" t="n">
        <v>0.69</v>
      </c>
      <c r="G9" s="75" t="n">
        <f aca="false">F9</f>
        <v>0.69</v>
      </c>
      <c r="H9" s="74"/>
      <c r="I9" s="54"/>
    </row>
    <row r="10" customFormat="false" ht="12.65" hidden="false" customHeight="false" outlineLevel="0" collapsed="false">
      <c r="B10" s="53"/>
      <c r="C10" s="157" t="s">
        <v>61</v>
      </c>
      <c r="D10" s="74" t="n">
        <v>1</v>
      </c>
      <c r="E10" s="74" t="s">
        <v>220</v>
      </c>
      <c r="F10" s="74"/>
      <c r="G10" s="75"/>
      <c r="H10" s="74" t="s">
        <v>227</v>
      </c>
      <c r="I10" s="54"/>
    </row>
    <row r="11" customFormat="false" ht="12.65" hidden="false" customHeight="false" outlineLevel="0" collapsed="false">
      <c r="B11" s="53"/>
      <c r="C11" s="157" t="s">
        <v>62</v>
      </c>
      <c r="D11" s="74" t="n">
        <v>2</v>
      </c>
      <c r="E11" s="74" t="s">
        <v>222</v>
      </c>
      <c r="F11" s="74" t="n">
        <v>0.65</v>
      </c>
      <c r="G11" s="75" t="n">
        <f aca="false">F11</f>
        <v>0.65</v>
      </c>
      <c r="H11" s="74" t="s">
        <v>227</v>
      </c>
      <c r="I11" s="54"/>
    </row>
    <row r="12" customFormat="false" ht="12.65" hidden="false" customHeight="false" outlineLevel="0" collapsed="false">
      <c r="B12" s="53"/>
      <c r="C12" s="157" t="s">
        <v>63</v>
      </c>
      <c r="D12" s="74" t="n">
        <v>3</v>
      </c>
      <c r="E12" s="74" t="s">
        <v>225</v>
      </c>
      <c r="F12" s="74" t="n">
        <v>0.72</v>
      </c>
      <c r="G12" s="75" t="n">
        <f aca="false">F12</f>
        <v>0.72</v>
      </c>
      <c r="H12" s="74"/>
      <c r="I12" s="54"/>
    </row>
    <row r="13" customFormat="false" ht="12.65" hidden="false" customHeight="false" outlineLevel="0" collapsed="false">
      <c r="B13" s="53"/>
      <c r="C13" s="35"/>
      <c r="D13" s="35"/>
      <c r="E13" s="35"/>
      <c r="F13" s="35"/>
      <c r="G13" s="35"/>
      <c r="H13" s="161" t="s">
        <v>229</v>
      </c>
      <c r="I13" s="54"/>
    </row>
    <row r="14" customFormat="false" ht="12.65" hidden="false" customHeight="false" outlineLevel="0" collapsed="false">
      <c r="B14" s="53"/>
      <c r="C14" s="35"/>
      <c r="D14" s="35"/>
      <c r="E14" s="35"/>
      <c r="F14" s="35"/>
      <c r="G14" s="35"/>
      <c r="H14" s="35"/>
      <c r="I14" s="54"/>
    </row>
    <row r="15" customFormat="false" ht="12.65" hidden="false" customHeight="false" outlineLevel="0" collapsed="false">
      <c r="B15" s="53"/>
      <c r="C15" s="35"/>
      <c r="D15" s="35"/>
      <c r="E15" s="35"/>
      <c r="F15" s="35"/>
      <c r="G15" s="35"/>
      <c r="H15" s="35"/>
      <c r="I15" s="54"/>
    </row>
    <row r="16" customFormat="false" ht="12.65" hidden="false" customHeight="false" outlineLevel="0" collapsed="false">
      <c r="B16" s="64"/>
      <c r="C16" s="65"/>
      <c r="D16" s="65"/>
      <c r="E16" s="65"/>
      <c r="F16" s="65"/>
      <c r="G16" s="65"/>
      <c r="H16" s="65"/>
      <c r="I16" s="66"/>
    </row>
    <row r="17" customFormat="false" ht="12.65" hidden="false" customHeight="false" outlineLevel="0" collapsed="false"/>
    <row r="18" customFormat="false" ht="12.65" hidden="false" customHeight="false" outlineLevel="0" collapsed="false">
      <c r="B18" s="50"/>
      <c r="C18" s="51"/>
      <c r="D18" s="51"/>
      <c r="E18" s="51"/>
      <c r="F18" s="51"/>
      <c r="G18" s="51"/>
      <c r="H18" s="51"/>
      <c r="I18" s="51"/>
      <c r="J18" s="52"/>
    </row>
    <row r="19" customFormat="false" ht="12.65" hidden="false" customHeight="false" outlineLevel="0" collapsed="false">
      <c r="B19" s="53"/>
      <c r="C19" s="162" t="s">
        <v>230</v>
      </c>
      <c r="D19" s="163" t="s">
        <v>231</v>
      </c>
      <c r="E19" s="163" t="s">
        <v>232</v>
      </c>
      <c r="F19" s="163" t="s">
        <v>233</v>
      </c>
      <c r="G19" s="163" t="s">
        <v>234</v>
      </c>
      <c r="H19" s="163" t="s">
        <v>235</v>
      </c>
      <c r="I19" s="163" t="s">
        <v>55</v>
      </c>
      <c r="J19" s="54"/>
    </row>
    <row r="20" customFormat="false" ht="12.65" hidden="false" customHeight="false" outlineLevel="0" collapsed="false">
      <c r="B20" s="53"/>
      <c r="C20" s="164" t="s">
        <v>236</v>
      </c>
      <c r="D20" s="129" t="n">
        <v>16</v>
      </c>
      <c r="E20" s="129" t="n">
        <v>22</v>
      </c>
      <c r="F20" s="129" t="n">
        <v>12</v>
      </c>
      <c r="G20" s="129" t="n">
        <v>23</v>
      </c>
      <c r="H20" s="129" t="n">
        <v>3</v>
      </c>
      <c r="I20" s="165" t="n">
        <f aca="false">SUM(D20:H20)</f>
        <v>76</v>
      </c>
      <c r="J20" s="54"/>
    </row>
    <row r="21" customFormat="false" ht="12.65" hidden="false" customHeight="false" outlineLevel="0" collapsed="false">
      <c r="B21" s="53"/>
      <c r="C21" s="164" t="s">
        <v>237</v>
      </c>
      <c r="D21" s="129" t="n">
        <v>12</v>
      </c>
      <c r="E21" s="129" t="n">
        <v>2</v>
      </c>
      <c r="F21" s="129" t="n">
        <v>19</v>
      </c>
      <c r="G21" s="129" t="n">
        <v>22</v>
      </c>
      <c r="H21" s="129" t="n">
        <v>20</v>
      </c>
      <c r="I21" s="165" t="n">
        <f aca="false">SUM(D21:H21)</f>
        <v>75</v>
      </c>
      <c r="J21" s="54"/>
    </row>
    <row r="22" customFormat="false" ht="12.65" hidden="false" customHeight="false" outlineLevel="0" collapsed="false">
      <c r="B22" s="53"/>
      <c r="C22" s="164" t="s">
        <v>238</v>
      </c>
      <c r="D22" s="129" t="n">
        <v>39</v>
      </c>
      <c r="E22" s="129" t="n">
        <v>3</v>
      </c>
      <c r="F22" s="129" t="n">
        <v>13</v>
      </c>
      <c r="G22" s="129" t="n">
        <v>2</v>
      </c>
      <c r="H22" s="129" t="n">
        <v>8</v>
      </c>
      <c r="I22" s="165" t="n">
        <f aca="false">SUM(D22:H22)</f>
        <v>65</v>
      </c>
      <c r="J22" s="54"/>
    </row>
    <row r="23" customFormat="false" ht="12.65" hidden="false" customHeight="false" outlineLevel="0" collapsed="false">
      <c r="B23" s="53"/>
      <c r="C23" s="164" t="s">
        <v>239</v>
      </c>
      <c r="D23" s="129" t="n">
        <v>14</v>
      </c>
      <c r="E23" s="129" t="n">
        <v>22</v>
      </c>
      <c r="F23" s="129" t="n">
        <v>20</v>
      </c>
      <c r="G23" s="129" t="n">
        <v>3</v>
      </c>
      <c r="H23" s="129" t="n">
        <v>3</v>
      </c>
      <c r="I23" s="165" t="n">
        <f aca="false">SUM(D23:H23)</f>
        <v>62</v>
      </c>
      <c r="J23" s="54"/>
    </row>
    <row r="24" customFormat="false" ht="12.65" hidden="false" customHeight="false" outlineLevel="0" collapsed="false">
      <c r="B24" s="53"/>
      <c r="C24" s="164" t="s">
        <v>240</v>
      </c>
      <c r="D24" s="129" t="n">
        <v>18</v>
      </c>
      <c r="E24" s="129" t="n">
        <v>14</v>
      </c>
      <c r="F24" s="129" t="n">
        <v>4</v>
      </c>
      <c r="G24" s="129" t="n">
        <v>30</v>
      </c>
      <c r="H24" s="129" t="n">
        <v>5</v>
      </c>
      <c r="I24" s="165" t="n">
        <f aca="false">SUM(D24:H24)</f>
        <v>71</v>
      </c>
      <c r="J24" s="54"/>
    </row>
    <row r="25" customFormat="false" ht="12.65" hidden="false" customHeight="false" outlineLevel="0" collapsed="false">
      <c r="B25" s="53"/>
      <c r="C25" s="35"/>
      <c r="D25" s="35"/>
      <c r="E25" s="35"/>
      <c r="F25" s="35"/>
      <c r="G25" s="35"/>
      <c r="H25" s="35"/>
      <c r="I25" s="35"/>
      <c r="J25" s="54"/>
    </row>
    <row r="26" customFormat="false" ht="12.65" hidden="false" customHeight="false" outlineLevel="0" collapsed="false">
      <c r="B26" s="53"/>
      <c r="C26" s="35"/>
      <c r="D26" s="35"/>
      <c r="E26" s="35"/>
      <c r="F26" s="35"/>
      <c r="G26" s="35"/>
      <c r="H26" s="35"/>
      <c r="I26" s="35"/>
      <c r="J26" s="54"/>
    </row>
    <row r="27" customFormat="false" ht="12.65" hidden="false" customHeight="false" outlineLevel="0" collapsed="false">
      <c r="B27" s="53"/>
      <c r="C27" s="35"/>
      <c r="D27" s="35"/>
      <c r="E27" s="35"/>
      <c r="F27" s="35"/>
      <c r="G27" s="35"/>
      <c r="H27" s="35"/>
      <c r="I27" s="35"/>
      <c r="J27" s="54"/>
    </row>
    <row r="28" customFormat="false" ht="12.65" hidden="false" customHeight="false" outlineLevel="0" collapsed="false">
      <c r="B28" s="53"/>
      <c r="C28" s="35"/>
      <c r="D28" s="35"/>
      <c r="E28" s="35"/>
      <c r="F28" s="35"/>
      <c r="G28" s="35"/>
      <c r="H28" s="35"/>
      <c r="I28" s="35"/>
      <c r="J28" s="54"/>
    </row>
    <row r="29" customFormat="false" ht="12.65" hidden="false" customHeight="false" outlineLevel="0" collapsed="false">
      <c r="B29" s="64"/>
      <c r="C29" s="65"/>
      <c r="D29" s="65"/>
      <c r="E29" s="65"/>
      <c r="F29" s="65"/>
      <c r="G29" s="65"/>
      <c r="H29" s="65"/>
      <c r="I29" s="65"/>
      <c r="J29" s="66"/>
    </row>
  </sheetData>
  <mergeCells count="1">
    <mergeCell ref="C3:H3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83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H18" activeCellId="0" sqref="H18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4.63"/>
    <col collapsed="false" customWidth="true" hidden="false" outlineLevel="0" max="2" min="2" style="1" width="21.36"/>
    <col collapsed="false" customWidth="true" hidden="false" outlineLevel="0" max="3" min="3" style="1" width="36.09"/>
    <col collapsed="false" customWidth="false" hidden="false" outlineLevel="0" max="5" min="4" style="1" width="9"/>
    <col collapsed="false" customWidth="true" hidden="false" outlineLevel="0" max="6" min="6" style="1" width="10.36"/>
    <col collapsed="false" customWidth="false" hidden="false" outlineLevel="0" max="16384" min="7" style="1" width="9"/>
  </cols>
  <sheetData>
    <row r="1" customFormat="false" ht="23.25" hidden="false" customHeight="true" outlineLevel="0" collapsed="false">
      <c r="B1" s="104" t="s">
        <v>241</v>
      </c>
    </row>
    <row r="3" customFormat="false" ht="12.75" hidden="false" customHeight="false" outlineLevel="0" collapsed="false">
      <c r="B3" s="166" t="s">
        <v>241</v>
      </c>
      <c r="C3" s="166" t="s">
        <v>242</v>
      </c>
    </row>
    <row r="4" customFormat="false" ht="12.75" hidden="false" customHeight="false" outlineLevel="0" collapsed="false">
      <c r="B4" s="167" t="s">
        <v>243</v>
      </c>
      <c r="C4" s="167" t="s">
        <v>244</v>
      </c>
    </row>
    <row r="5" customFormat="false" ht="12.75" hidden="false" customHeight="false" outlineLevel="0" collapsed="false">
      <c r="B5" s="167" t="s">
        <v>245</v>
      </c>
      <c r="C5" s="167" t="s">
        <v>246</v>
      </c>
    </row>
    <row r="6" customFormat="false" ht="12.75" hidden="false" customHeight="false" outlineLevel="0" collapsed="false">
      <c r="B6" s="167" t="s">
        <v>247</v>
      </c>
      <c r="C6" s="167" t="s">
        <v>248</v>
      </c>
    </row>
    <row r="7" customFormat="false" ht="12.75" hidden="false" customHeight="false" outlineLevel="0" collapsed="false">
      <c r="B7" s="167" t="s">
        <v>249</v>
      </c>
      <c r="C7" s="167" t="s">
        <v>250</v>
      </c>
    </row>
    <row r="8" customFormat="false" ht="12.75" hidden="false" customHeight="false" outlineLevel="0" collapsed="false">
      <c r="B8" s="167" t="s">
        <v>251</v>
      </c>
      <c r="C8" s="167" t="s">
        <v>252</v>
      </c>
    </row>
    <row r="9" customFormat="false" ht="12.75" hidden="false" customHeight="false" outlineLevel="0" collapsed="false">
      <c r="B9" s="167" t="s">
        <v>253</v>
      </c>
      <c r="C9" s="167" t="s">
        <v>254</v>
      </c>
    </row>
    <row r="10" customFormat="false" ht="12.75" hidden="false" customHeight="false" outlineLevel="0" collapsed="false">
      <c r="B10" s="167" t="s">
        <v>255</v>
      </c>
      <c r="C10" s="167" t="s">
        <v>256</v>
      </c>
    </row>
    <row r="11" customFormat="false" ht="12.75" hidden="false" customHeight="false" outlineLevel="0" collapsed="false">
      <c r="B11" s="167" t="s">
        <v>257</v>
      </c>
      <c r="C11" s="167" t="s">
        <v>258</v>
      </c>
    </row>
    <row r="12" customFormat="false" ht="12.75" hidden="false" customHeight="false" outlineLevel="0" collapsed="false">
      <c r="B12" s="167" t="s">
        <v>259</v>
      </c>
      <c r="C12" s="167" t="s">
        <v>260</v>
      </c>
    </row>
    <row r="13" customFormat="false" ht="12.75" hidden="false" customHeight="false" outlineLevel="0" collapsed="false">
      <c r="B13" s="167" t="s">
        <v>261</v>
      </c>
      <c r="C13" s="167" t="s">
        <v>262</v>
      </c>
    </row>
    <row r="14" customFormat="false" ht="12.75" hidden="false" customHeight="false" outlineLevel="0" collapsed="false">
      <c r="B14" s="167" t="s">
        <v>263</v>
      </c>
      <c r="C14" s="167" t="s">
        <v>264</v>
      </c>
    </row>
    <row r="15" customFormat="false" ht="12.75" hidden="false" customHeight="false" outlineLevel="0" collapsed="false">
      <c r="B15" s="167" t="s">
        <v>265</v>
      </c>
      <c r="C15" s="167" t="s">
        <v>266</v>
      </c>
    </row>
    <row r="16" customFormat="false" ht="12.75" hidden="false" customHeight="false" outlineLevel="0" collapsed="false">
      <c r="B16" s="167" t="s">
        <v>265</v>
      </c>
      <c r="C16" s="167" t="s">
        <v>266</v>
      </c>
    </row>
    <row r="17" customFormat="false" ht="12.75" hidden="false" customHeight="false" outlineLevel="0" collapsed="false">
      <c r="B17" s="167" t="s">
        <v>267</v>
      </c>
      <c r="C17" s="167" t="s">
        <v>268</v>
      </c>
    </row>
    <row r="18" customFormat="false" ht="12.75" hidden="false" customHeight="false" outlineLevel="0" collapsed="false">
      <c r="B18" s="167" t="s">
        <v>269</v>
      </c>
      <c r="C18" s="167" t="s">
        <v>270</v>
      </c>
    </row>
    <row r="19" customFormat="false" ht="12.75" hidden="false" customHeight="false" outlineLevel="0" collapsed="false">
      <c r="B19" s="167" t="s">
        <v>271</v>
      </c>
      <c r="C19" s="167" t="s">
        <v>272</v>
      </c>
    </row>
    <row r="20" customFormat="false" ht="12.75" hidden="false" customHeight="false" outlineLevel="0" collapsed="false">
      <c r="B20" s="167" t="s">
        <v>273</v>
      </c>
      <c r="C20" s="167" t="s">
        <v>274</v>
      </c>
    </row>
    <row r="21" customFormat="false" ht="12.75" hidden="false" customHeight="false" outlineLevel="0" collapsed="false">
      <c r="B21" s="167" t="s">
        <v>275</v>
      </c>
      <c r="C21" s="167" t="s">
        <v>276</v>
      </c>
    </row>
    <row r="22" customFormat="false" ht="12.75" hidden="false" customHeight="false" outlineLevel="0" collapsed="false">
      <c r="B22" s="167" t="s">
        <v>277</v>
      </c>
      <c r="C22" s="167" t="s">
        <v>278</v>
      </c>
    </row>
    <row r="23" customFormat="false" ht="12.75" hidden="false" customHeight="false" outlineLevel="0" collapsed="false">
      <c r="B23" s="167" t="s">
        <v>279</v>
      </c>
      <c r="C23" s="167" t="s">
        <v>280</v>
      </c>
    </row>
    <row r="24" customFormat="false" ht="12.75" hidden="false" customHeight="false" outlineLevel="0" collapsed="false">
      <c r="B24" s="167" t="s">
        <v>281</v>
      </c>
      <c r="C24" s="167" t="s">
        <v>282</v>
      </c>
    </row>
    <row r="25" customFormat="false" ht="12.75" hidden="false" customHeight="false" outlineLevel="0" collapsed="false">
      <c r="B25" s="167" t="s">
        <v>283</v>
      </c>
      <c r="C25" s="167" t="s">
        <v>284</v>
      </c>
    </row>
    <row r="26" customFormat="false" ht="12.75" hidden="false" customHeight="false" outlineLevel="0" collapsed="false">
      <c r="B26" s="167" t="s">
        <v>285</v>
      </c>
      <c r="C26" s="167" t="s">
        <v>286</v>
      </c>
    </row>
    <row r="27" customFormat="false" ht="12.75" hidden="false" customHeight="false" outlineLevel="0" collapsed="false">
      <c r="B27" s="167" t="s">
        <v>287</v>
      </c>
      <c r="C27" s="167" t="s">
        <v>260</v>
      </c>
    </row>
    <row r="28" customFormat="false" ht="12.75" hidden="false" customHeight="false" outlineLevel="0" collapsed="false">
      <c r="B28" s="167" t="s">
        <v>288</v>
      </c>
      <c r="C28" s="167" t="s">
        <v>289</v>
      </c>
    </row>
    <row r="29" customFormat="false" ht="12.75" hidden="false" customHeight="false" outlineLevel="0" collapsed="false">
      <c r="B29" s="167" t="s">
        <v>290</v>
      </c>
      <c r="C29" s="167" t="s">
        <v>291</v>
      </c>
    </row>
    <row r="30" customFormat="false" ht="12.75" hidden="false" customHeight="false" outlineLevel="0" collapsed="false">
      <c r="B30" s="167" t="s">
        <v>292</v>
      </c>
      <c r="C30" s="167" t="s">
        <v>293</v>
      </c>
    </row>
    <row r="31" customFormat="false" ht="12.75" hidden="false" customHeight="false" outlineLevel="0" collapsed="false">
      <c r="B31" s="167" t="s">
        <v>294</v>
      </c>
      <c r="C31" s="167" t="s">
        <v>295</v>
      </c>
    </row>
    <row r="32" customFormat="false" ht="12.75" hidden="false" customHeight="false" outlineLevel="0" collapsed="false">
      <c r="B32" s="167" t="s">
        <v>296</v>
      </c>
      <c r="C32" s="167" t="s">
        <v>272</v>
      </c>
    </row>
    <row r="33" customFormat="false" ht="12.75" hidden="false" customHeight="false" outlineLevel="0" collapsed="false">
      <c r="B33" s="167" t="s">
        <v>297</v>
      </c>
      <c r="C33" s="167" t="s">
        <v>298</v>
      </c>
    </row>
    <row r="34" customFormat="false" ht="12.75" hidden="false" customHeight="false" outlineLevel="0" collapsed="false">
      <c r="B34" s="167" t="s">
        <v>299</v>
      </c>
      <c r="C34" s="167" t="s">
        <v>300</v>
      </c>
    </row>
    <row r="35" customFormat="false" ht="12.75" hidden="false" customHeight="false" outlineLevel="0" collapsed="false">
      <c r="B35" s="167" t="s">
        <v>301</v>
      </c>
      <c r="C35" s="167" t="s">
        <v>270</v>
      </c>
    </row>
    <row r="36" customFormat="false" ht="12.75" hidden="false" customHeight="false" outlineLevel="0" collapsed="false">
      <c r="B36" s="167" t="s">
        <v>302</v>
      </c>
      <c r="C36" s="167" t="s">
        <v>303</v>
      </c>
    </row>
    <row r="37" customFormat="false" ht="12.75" hidden="false" customHeight="false" outlineLevel="0" collapsed="false">
      <c r="B37" s="167" t="s">
        <v>302</v>
      </c>
      <c r="C37" s="167" t="s">
        <v>303</v>
      </c>
    </row>
    <row r="38" customFormat="false" ht="12.75" hidden="false" customHeight="false" outlineLevel="0" collapsed="false">
      <c r="B38" s="167" t="s">
        <v>304</v>
      </c>
      <c r="C38" s="167" t="s">
        <v>305</v>
      </c>
    </row>
    <row r="39" customFormat="false" ht="12.75" hidden="false" customHeight="false" outlineLevel="0" collapsed="false">
      <c r="B39" s="167" t="s">
        <v>306</v>
      </c>
      <c r="C39" s="167" t="s">
        <v>307</v>
      </c>
    </row>
    <row r="40" customFormat="false" ht="12.75" hidden="false" customHeight="false" outlineLevel="0" collapsed="false">
      <c r="B40" s="167" t="s">
        <v>308</v>
      </c>
      <c r="C40" s="167" t="s">
        <v>309</v>
      </c>
    </row>
    <row r="41" customFormat="false" ht="12.75" hidden="false" customHeight="false" outlineLevel="0" collapsed="false">
      <c r="B41" s="167" t="s">
        <v>310</v>
      </c>
      <c r="C41" s="167" t="s">
        <v>311</v>
      </c>
    </row>
    <row r="42" customFormat="false" ht="12.75" hidden="false" customHeight="false" outlineLevel="0" collapsed="false">
      <c r="B42" s="167" t="s">
        <v>312</v>
      </c>
      <c r="C42" s="167" t="s">
        <v>313</v>
      </c>
    </row>
    <row r="43" customFormat="false" ht="12.75" hidden="false" customHeight="false" outlineLevel="0" collapsed="false">
      <c r="B43" s="167" t="s">
        <v>314</v>
      </c>
      <c r="C43" s="167" t="s">
        <v>315</v>
      </c>
    </row>
    <row r="44" customFormat="false" ht="12.75" hidden="false" customHeight="false" outlineLevel="0" collapsed="false">
      <c r="B44" s="167" t="s">
        <v>316</v>
      </c>
      <c r="C44" s="167" t="s">
        <v>317</v>
      </c>
    </row>
    <row r="45" customFormat="false" ht="12.75" hidden="false" customHeight="false" outlineLevel="0" collapsed="false">
      <c r="B45" s="167" t="s">
        <v>318</v>
      </c>
      <c r="C45" s="167" t="s">
        <v>319</v>
      </c>
    </row>
    <row r="46" customFormat="false" ht="12.75" hidden="false" customHeight="false" outlineLevel="0" collapsed="false">
      <c r="B46" s="167" t="s">
        <v>320</v>
      </c>
      <c r="C46" s="167" t="s">
        <v>321</v>
      </c>
    </row>
    <row r="47" customFormat="false" ht="12.75" hidden="false" customHeight="false" outlineLevel="0" collapsed="false">
      <c r="B47" s="167" t="s">
        <v>322</v>
      </c>
      <c r="C47" s="167" t="s">
        <v>323</v>
      </c>
    </row>
    <row r="48" customFormat="false" ht="12.75" hidden="false" customHeight="false" outlineLevel="0" collapsed="false">
      <c r="B48" s="167" t="s">
        <v>324</v>
      </c>
      <c r="C48" s="167" t="s">
        <v>325</v>
      </c>
    </row>
    <row r="49" customFormat="false" ht="12.75" hidden="false" customHeight="false" outlineLevel="0" collapsed="false">
      <c r="B49" s="167" t="s">
        <v>326</v>
      </c>
      <c r="C49" s="167" t="s">
        <v>327</v>
      </c>
    </row>
    <row r="50" customFormat="false" ht="12.75" hidden="false" customHeight="false" outlineLevel="0" collapsed="false">
      <c r="B50" s="167" t="s">
        <v>328</v>
      </c>
      <c r="C50" s="167" t="s">
        <v>329</v>
      </c>
    </row>
    <row r="51" customFormat="false" ht="12.75" hidden="false" customHeight="false" outlineLevel="0" collapsed="false">
      <c r="B51" s="167" t="s">
        <v>330</v>
      </c>
      <c r="C51" s="167" t="s">
        <v>331</v>
      </c>
    </row>
    <row r="52" customFormat="false" ht="12.75" hidden="false" customHeight="false" outlineLevel="0" collapsed="false">
      <c r="B52" s="167" t="s">
        <v>332</v>
      </c>
      <c r="C52" s="167" t="s">
        <v>333</v>
      </c>
    </row>
    <row r="53" customFormat="false" ht="12.75" hidden="false" customHeight="false" outlineLevel="0" collapsed="false">
      <c r="B53" s="167" t="s">
        <v>334</v>
      </c>
      <c r="C53" s="167" t="s">
        <v>335</v>
      </c>
    </row>
    <row r="54" customFormat="false" ht="12.75" hidden="false" customHeight="false" outlineLevel="0" collapsed="false">
      <c r="B54" s="167" t="s">
        <v>336</v>
      </c>
      <c r="C54" s="167" t="s">
        <v>337</v>
      </c>
    </row>
    <row r="55" customFormat="false" ht="12.75" hidden="false" customHeight="false" outlineLevel="0" collapsed="false">
      <c r="B55" s="167" t="s">
        <v>338</v>
      </c>
      <c r="C55" s="167" t="s">
        <v>339</v>
      </c>
    </row>
    <row r="56" customFormat="false" ht="12.75" hidden="false" customHeight="false" outlineLevel="0" collapsed="false">
      <c r="B56" s="167" t="s">
        <v>340</v>
      </c>
      <c r="C56" s="167" t="s">
        <v>341</v>
      </c>
    </row>
    <row r="57" customFormat="false" ht="12.75" hidden="false" customHeight="false" outlineLevel="0" collapsed="false">
      <c r="B57" s="167" t="s">
        <v>342</v>
      </c>
      <c r="C57" s="167" t="s">
        <v>343</v>
      </c>
    </row>
    <row r="58" customFormat="false" ht="12.75" hidden="false" customHeight="false" outlineLevel="0" collapsed="false">
      <c r="B58" s="167" t="s">
        <v>344</v>
      </c>
      <c r="C58" s="167" t="s">
        <v>345</v>
      </c>
    </row>
    <row r="59" customFormat="false" ht="12.75" hidden="false" customHeight="false" outlineLevel="0" collapsed="false">
      <c r="B59" s="167" t="s">
        <v>346</v>
      </c>
      <c r="C59" s="167" t="s">
        <v>347</v>
      </c>
    </row>
    <row r="60" customFormat="false" ht="12.75" hidden="false" customHeight="false" outlineLevel="0" collapsed="false">
      <c r="B60" s="167" t="s">
        <v>348</v>
      </c>
      <c r="C60" s="167" t="s">
        <v>349</v>
      </c>
    </row>
    <row r="61" customFormat="false" ht="12.75" hidden="false" customHeight="false" outlineLevel="0" collapsed="false">
      <c r="B61" s="167" t="s">
        <v>350</v>
      </c>
      <c r="C61" s="167" t="s">
        <v>351</v>
      </c>
    </row>
    <row r="62" customFormat="false" ht="12.75" hidden="false" customHeight="false" outlineLevel="0" collapsed="false">
      <c r="B62" s="167" t="s">
        <v>352</v>
      </c>
      <c r="C62" s="167" t="s">
        <v>353</v>
      </c>
    </row>
    <row r="63" customFormat="false" ht="12.75" hidden="false" customHeight="false" outlineLevel="0" collapsed="false">
      <c r="B63" s="167" t="s">
        <v>354</v>
      </c>
      <c r="C63" s="167" t="s">
        <v>355</v>
      </c>
    </row>
    <row r="64" customFormat="false" ht="12.75" hidden="false" customHeight="false" outlineLevel="0" collapsed="false">
      <c r="B64" s="167" t="s">
        <v>356</v>
      </c>
      <c r="C64" s="167" t="s">
        <v>357</v>
      </c>
    </row>
    <row r="65" customFormat="false" ht="12.75" hidden="false" customHeight="false" outlineLevel="0" collapsed="false">
      <c r="B65" s="167" t="s">
        <v>358</v>
      </c>
      <c r="C65" s="167" t="s">
        <v>359</v>
      </c>
    </row>
    <row r="66" customFormat="false" ht="12.75" hidden="false" customHeight="false" outlineLevel="0" collapsed="false">
      <c r="B66" s="167" t="s">
        <v>360</v>
      </c>
      <c r="C66" s="167" t="s">
        <v>361</v>
      </c>
    </row>
    <row r="67" customFormat="false" ht="12.75" hidden="false" customHeight="false" outlineLevel="0" collapsed="false">
      <c r="B67" s="167" t="s">
        <v>362</v>
      </c>
      <c r="C67" s="167" t="s">
        <v>363</v>
      </c>
    </row>
    <row r="68" customFormat="false" ht="12.75" hidden="false" customHeight="false" outlineLevel="0" collapsed="false">
      <c r="B68" s="167" t="s">
        <v>364</v>
      </c>
      <c r="C68" s="167" t="s">
        <v>365</v>
      </c>
    </row>
    <row r="69" customFormat="false" ht="12.75" hidden="false" customHeight="false" outlineLevel="0" collapsed="false">
      <c r="B69" s="167" t="s">
        <v>366</v>
      </c>
      <c r="C69" s="167" t="s">
        <v>367</v>
      </c>
    </row>
    <row r="70" customFormat="false" ht="12.75" hidden="false" customHeight="false" outlineLevel="0" collapsed="false">
      <c r="B70" s="167" t="s">
        <v>368</v>
      </c>
      <c r="C70" s="167" t="s">
        <v>369</v>
      </c>
    </row>
    <row r="71" customFormat="false" ht="12.75" hidden="false" customHeight="false" outlineLevel="0" collapsed="false">
      <c r="B71" s="167" t="s">
        <v>370</v>
      </c>
      <c r="C71" s="167" t="s">
        <v>305</v>
      </c>
    </row>
    <row r="72" customFormat="false" ht="12.75" hidden="false" customHeight="false" outlineLevel="0" collapsed="false">
      <c r="B72" s="167" t="s">
        <v>371</v>
      </c>
      <c r="C72" s="167" t="s">
        <v>372</v>
      </c>
    </row>
    <row r="73" customFormat="false" ht="12.75" hidden="false" customHeight="false" outlineLevel="0" collapsed="false">
      <c r="B73" s="167" t="s">
        <v>373</v>
      </c>
      <c r="C73" s="167" t="s">
        <v>374</v>
      </c>
    </row>
    <row r="74" customFormat="false" ht="12.75" hidden="false" customHeight="false" outlineLevel="0" collapsed="false">
      <c r="B74" s="167" t="s">
        <v>375</v>
      </c>
      <c r="C74" s="167" t="s">
        <v>376</v>
      </c>
    </row>
    <row r="75" customFormat="false" ht="12.75" hidden="false" customHeight="false" outlineLevel="0" collapsed="false">
      <c r="B75" s="167" t="s">
        <v>377</v>
      </c>
      <c r="C75" s="167" t="s">
        <v>378</v>
      </c>
    </row>
    <row r="76" customFormat="false" ht="12.75" hidden="false" customHeight="false" outlineLevel="0" collapsed="false">
      <c r="B76" s="167" t="s">
        <v>379</v>
      </c>
      <c r="C76" s="167" t="s">
        <v>380</v>
      </c>
    </row>
    <row r="77" customFormat="false" ht="12.75" hidden="false" customHeight="false" outlineLevel="0" collapsed="false">
      <c r="B77" s="167" t="s">
        <v>381</v>
      </c>
      <c r="C77" s="167" t="s">
        <v>382</v>
      </c>
    </row>
    <row r="78" customFormat="false" ht="12.75" hidden="false" customHeight="false" outlineLevel="0" collapsed="false">
      <c r="B78" s="167" t="s">
        <v>381</v>
      </c>
      <c r="C78" s="167" t="s">
        <v>383</v>
      </c>
    </row>
    <row r="79" customFormat="false" ht="12.75" hidden="false" customHeight="false" outlineLevel="0" collapsed="false">
      <c r="B79" s="167" t="s">
        <v>384</v>
      </c>
      <c r="C79" s="167" t="s">
        <v>317</v>
      </c>
    </row>
    <row r="80" customFormat="false" ht="12.75" hidden="false" customHeight="false" outlineLevel="0" collapsed="false">
      <c r="B80" s="167" t="s">
        <v>385</v>
      </c>
      <c r="C80" s="167" t="s">
        <v>386</v>
      </c>
    </row>
    <row r="81" customFormat="false" ht="12.75" hidden="false" customHeight="false" outlineLevel="0" collapsed="false">
      <c r="B81" s="167" t="s">
        <v>387</v>
      </c>
      <c r="C81" s="167" t="s">
        <v>388</v>
      </c>
    </row>
    <row r="82" customFormat="false" ht="12.75" hidden="false" customHeight="false" outlineLevel="0" collapsed="false">
      <c r="B82" s="167" t="s">
        <v>389</v>
      </c>
      <c r="C82" s="168" t="s">
        <v>390</v>
      </c>
    </row>
    <row r="83" customFormat="false" ht="12.75" hidden="false" customHeight="false" outlineLevel="0" collapsed="false">
      <c r="B83" s="167" t="s">
        <v>391</v>
      </c>
      <c r="C83" s="167" t="s">
        <v>392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8.6328125" defaultRowHeight="12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B1:I24"/>
  <sheetViews>
    <sheetView showFormulas="false" showGridLines="false" showRowColHeaders="true" showZeros="true" rightToLeft="false" tabSelected="false" showOutlineSymbols="true" defaultGridColor="true" view="normal" topLeftCell="A16" colorId="64" zoomScale="130" zoomScaleNormal="130" zoomScalePageLayoutView="100" workbookViewId="0">
      <selection pane="topLeft" activeCell="C23" activeCellId="0" sqref="C23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4.73"/>
    <col collapsed="false" customWidth="true" hidden="false" outlineLevel="0" max="2" min="2" style="19" width="13.36"/>
    <col collapsed="false" customWidth="true" hidden="false" outlineLevel="0" max="7" min="3" style="19" width="11.46"/>
    <col collapsed="false" customWidth="true" hidden="false" outlineLevel="0" max="8" min="8" style="19" width="12.46"/>
  </cols>
  <sheetData>
    <row r="1" customFormat="false" ht="21.75" hidden="false" customHeight="true" outlineLevel="0" collapsed="false">
      <c r="B1" s="20" t="s">
        <v>49</v>
      </c>
    </row>
    <row r="2" customFormat="false" ht="12.65" hidden="false" customHeight="false" outlineLevel="0" collapsed="false"/>
    <row r="3" customFormat="false" ht="12.65" hidden="false" customHeight="false" outlineLevel="0" collapsed="false">
      <c r="B3" s="21" t="s">
        <v>50</v>
      </c>
      <c r="C3" s="21"/>
      <c r="D3" s="21"/>
      <c r="E3" s="21"/>
      <c r="F3" s="21"/>
    </row>
    <row r="4" customFormat="false" ht="13.5" hidden="false" customHeight="true" outlineLevel="0" collapsed="false">
      <c r="B4" s="22" t="s">
        <v>51</v>
      </c>
      <c r="C4" s="23" t="n">
        <v>0.04</v>
      </c>
      <c r="D4" s="24"/>
      <c r="E4" s="24"/>
      <c r="F4" s="24"/>
    </row>
    <row r="5" customFormat="false" ht="23.85" hidden="false" customHeight="false" outlineLevel="0" collapsed="false">
      <c r="B5" s="25" t="s">
        <v>52</v>
      </c>
      <c r="C5" s="25" t="s">
        <v>53</v>
      </c>
      <c r="D5" s="26" t="s">
        <v>54</v>
      </c>
      <c r="E5" s="25" t="s">
        <v>55</v>
      </c>
      <c r="F5" s="25" t="s">
        <v>51</v>
      </c>
    </row>
    <row r="6" customFormat="false" ht="12.65" hidden="false" customHeight="false" outlineLevel="0" collapsed="false">
      <c r="B6" s="24" t="s">
        <v>56</v>
      </c>
      <c r="C6" s="27" t="n">
        <v>1</v>
      </c>
      <c r="D6" s="27" t="n">
        <v>3.57</v>
      </c>
      <c r="E6" s="28" t="n">
        <v>3.57</v>
      </c>
      <c r="F6" s="29"/>
      <c r="G6" s="30"/>
    </row>
    <row r="7" customFormat="false" ht="12.65" hidden="false" customHeight="false" outlineLevel="0" collapsed="false">
      <c r="B7" s="24" t="s">
        <v>57</v>
      </c>
      <c r="C7" s="27" t="n">
        <v>2</v>
      </c>
      <c r="D7" s="27" t="n">
        <v>2.14</v>
      </c>
      <c r="E7" s="28" t="n">
        <v>4.28</v>
      </c>
      <c r="F7" s="29"/>
      <c r="G7" s="30"/>
    </row>
    <row r="8" customFormat="false" ht="12.65" hidden="false" customHeight="false" outlineLevel="0" collapsed="false">
      <c r="B8" s="24" t="s">
        <v>58</v>
      </c>
      <c r="C8" s="27" t="n">
        <v>3</v>
      </c>
      <c r="D8" s="27" t="n">
        <v>0.89</v>
      </c>
      <c r="E8" s="28" t="n">
        <v>2.67</v>
      </c>
      <c r="F8" s="29"/>
      <c r="G8" s="30"/>
    </row>
    <row r="9" customFormat="false" ht="12.65" hidden="false" customHeight="false" outlineLevel="0" collapsed="false">
      <c r="B9" s="24" t="s">
        <v>59</v>
      </c>
      <c r="C9" s="27" t="n">
        <v>5</v>
      </c>
      <c r="D9" s="27" t="n">
        <v>0.53</v>
      </c>
      <c r="E9" s="28" t="n">
        <v>2.65</v>
      </c>
      <c r="F9" s="29"/>
      <c r="G9" s="30"/>
    </row>
    <row r="10" customFormat="false" ht="12.65" hidden="false" customHeight="false" outlineLevel="0" collapsed="false">
      <c r="B10" s="24" t="s">
        <v>60</v>
      </c>
      <c r="C10" s="27" t="n">
        <v>3</v>
      </c>
      <c r="D10" s="27" t="n">
        <v>0.69</v>
      </c>
      <c r="E10" s="28" t="n">
        <v>2.07</v>
      </c>
      <c r="F10" s="29"/>
      <c r="G10" s="30"/>
    </row>
    <row r="11" customFormat="false" ht="12.65" hidden="false" customHeight="false" outlineLevel="0" collapsed="false">
      <c r="B11" s="24" t="s">
        <v>61</v>
      </c>
      <c r="C11" s="27" t="n">
        <v>1</v>
      </c>
      <c r="D11" s="27" t="n">
        <v>0.28</v>
      </c>
      <c r="E11" s="28" t="n">
        <v>0.28</v>
      </c>
      <c r="F11" s="29"/>
      <c r="G11" s="30"/>
    </row>
    <row r="12" customFormat="false" ht="12.65" hidden="false" customHeight="false" outlineLevel="0" collapsed="false">
      <c r="B12" s="24" t="s">
        <v>62</v>
      </c>
      <c r="C12" s="27" t="n">
        <v>2</v>
      </c>
      <c r="D12" s="27" t="n">
        <v>0.65</v>
      </c>
      <c r="E12" s="28" t="n">
        <v>1.3</v>
      </c>
      <c r="F12" s="29"/>
      <c r="G12" s="30"/>
    </row>
    <row r="13" customFormat="false" ht="12.65" hidden="false" customHeight="false" outlineLevel="0" collapsed="false">
      <c r="B13" s="24" t="s">
        <v>63</v>
      </c>
      <c r="C13" s="27" t="n">
        <v>3</v>
      </c>
      <c r="D13" s="27" t="n">
        <v>0.72</v>
      </c>
      <c r="E13" s="28" t="n">
        <v>2.16</v>
      </c>
      <c r="F13" s="29"/>
      <c r="G13" s="30"/>
    </row>
    <row r="14" customFormat="false" ht="12.65" hidden="false" customHeight="false" outlineLevel="0" collapsed="false"/>
    <row r="15" customFormat="false" ht="12.65" hidden="false" customHeight="false" outlineLevel="0" collapsed="false"/>
    <row r="16" customFormat="false" ht="12.65" hidden="false" customHeight="false" outlineLevel="0" collapsed="false"/>
    <row r="17" customFormat="false" ht="12.65" hidden="false" customHeight="false" outlineLevel="0" collapsed="false">
      <c r="B17" s="31"/>
      <c r="C17" s="32"/>
      <c r="D17" s="32"/>
      <c r="E17" s="32"/>
      <c r="F17" s="32"/>
      <c r="G17" s="32"/>
      <c r="H17" s="33"/>
    </row>
    <row r="18" customFormat="false" ht="12.65" hidden="false" customHeight="false" outlineLevel="0" collapsed="false">
      <c r="B18" s="22" t="s">
        <v>64</v>
      </c>
      <c r="C18" s="34" t="n">
        <v>0.02</v>
      </c>
      <c r="D18" s="35"/>
      <c r="E18" s="35"/>
      <c r="F18" s="35"/>
      <c r="G18" s="35"/>
      <c r="H18" s="36"/>
    </row>
    <row r="19" customFormat="false" ht="12.65" hidden="false" customHeight="false" outlineLevel="0" collapsed="false">
      <c r="B19" s="37"/>
      <c r="C19" s="35"/>
      <c r="D19" s="35"/>
      <c r="E19" s="35"/>
      <c r="F19" s="35"/>
      <c r="G19" s="35"/>
      <c r="H19" s="36"/>
    </row>
    <row r="20" customFormat="false" ht="12.65" hidden="false" customHeight="false" outlineLevel="0" collapsed="false">
      <c r="B20" s="37"/>
      <c r="C20" s="38" t="s">
        <v>65</v>
      </c>
      <c r="D20" s="38" t="s">
        <v>66</v>
      </c>
      <c r="E20" s="38" t="s">
        <v>67</v>
      </c>
      <c r="F20" s="38" t="s">
        <v>68</v>
      </c>
      <c r="G20" s="38" t="s">
        <v>69</v>
      </c>
      <c r="H20" s="38" t="s">
        <v>70</v>
      </c>
    </row>
    <row r="21" customFormat="false" ht="12.65" hidden="false" customHeight="false" outlineLevel="0" collapsed="false">
      <c r="B21" s="39" t="s">
        <v>55</v>
      </c>
      <c r="C21" s="40" t="n">
        <v>500</v>
      </c>
      <c r="D21" s="40" t="n">
        <v>5600</v>
      </c>
      <c r="E21" s="40" t="n">
        <v>4000</v>
      </c>
      <c r="F21" s="40" t="n">
        <v>3000</v>
      </c>
      <c r="G21" s="40" t="n">
        <v>4500</v>
      </c>
      <c r="H21" s="41" t="n">
        <v>5100</v>
      </c>
      <c r="I21" s="42" t="s">
        <v>71</v>
      </c>
    </row>
    <row r="22" customFormat="false" ht="12.65" hidden="false" customHeight="false" outlineLevel="0" collapsed="false">
      <c r="B22" s="39" t="s">
        <v>72</v>
      </c>
      <c r="C22" s="43" t="n">
        <f aca="false">$C$18*C21</f>
        <v>10</v>
      </c>
      <c r="D22" s="43" t="n">
        <f aca="false">$C$18*D21</f>
        <v>112</v>
      </c>
      <c r="E22" s="43" t="n">
        <f aca="false">$C$18*E21</f>
        <v>80</v>
      </c>
      <c r="F22" s="43" t="n">
        <f aca="false">$C$18*F21</f>
        <v>60</v>
      </c>
      <c r="G22" s="43" t="n">
        <f aca="false">$C$18*G21</f>
        <v>90</v>
      </c>
      <c r="H22" s="44" t="n">
        <f aca="false">$C$18*H21</f>
        <v>102</v>
      </c>
      <c r="I22" s="42" t="s">
        <v>73</v>
      </c>
    </row>
    <row r="23" customFormat="false" ht="12.65" hidden="false" customHeight="false" outlineLevel="0" collapsed="false">
      <c r="B23" s="37"/>
      <c r="C23" s="45" t="s">
        <v>74</v>
      </c>
      <c r="D23" s="45" t="s">
        <v>75</v>
      </c>
      <c r="E23" s="45" t="s">
        <v>76</v>
      </c>
      <c r="F23" s="45" t="s">
        <v>77</v>
      </c>
      <c r="G23" s="45" t="s">
        <v>78</v>
      </c>
      <c r="H23" s="46" t="s">
        <v>79</v>
      </c>
    </row>
    <row r="24" customFormat="false" ht="12.65" hidden="false" customHeight="false" outlineLevel="0" collapsed="false">
      <c r="B24" s="47"/>
      <c r="C24" s="48"/>
      <c r="D24" s="48"/>
      <c r="E24" s="48"/>
      <c r="F24" s="48"/>
      <c r="G24" s="48"/>
      <c r="H24" s="49"/>
    </row>
  </sheetData>
  <mergeCells count="1">
    <mergeCell ref="B3:F3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P30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H16" activeCellId="0" sqref="H16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1.63"/>
    <col collapsed="false" customWidth="true" hidden="false" outlineLevel="0" max="2" min="2" style="19" width="2.27"/>
    <col collapsed="false" customWidth="true" hidden="false" outlineLevel="0" max="3" min="3" style="19" width="13.36"/>
    <col collapsed="false" customWidth="true" hidden="false" outlineLevel="0" max="7" min="4" style="19" width="10"/>
    <col collapsed="false" customWidth="true" hidden="false" outlineLevel="0" max="10" min="10" style="19" width="2.46"/>
    <col collapsed="false" customWidth="true" hidden="false" outlineLevel="0" max="11" min="11" style="19" width="2.73"/>
    <col collapsed="false" customWidth="true" hidden="false" outlineLevel="0" max="12" min="12" style="19" width="4"/>
    <col collapsed="false" customWidth="true" hidden="false" outlineLevel="0" max="13" min="13" style="19" width="29.09"/>
    <col collapsed="false" customWidth="true" hidden="false" outlineLevel="0" max="14" min="14" style="19" width="11.27"/>
  </cols>
  <sheetData>
    <row r="1" customFormat="false" ht="21.75" hidden="false" customHeight="true" outlineLevel="0" collapsed="false">
      <c r="C1" s="20" t="s">
        <v>80</v>
      </c>
    </row>
    <row r="2" customFormat="false" ht="12.65" hidden="false" customHeight="false" outlineLevel="0" collapsed="false">
      <c r="B2" s="50"/>
      <c r="C2" s="51"/>
      <c r="D2" s="51"/>
      <c r="E2" s="51"/>
      <c r="F2" s="51"/>
      <c r="G2" s="51"/>
      <c r="H2" s="51"/>
      <c r="I2" s="51"/>
      <c r="J2" s="52"/>
    </row>
    <row r="3" customFormat="false" ht="12.65" hidden="false" customHeight="false" outlineLevel="0" collapsed="false">
      <c r="B3" s="53"/>
      <c r="C3" s="21" t="s">
        <v>50</v>
      </c>
      <c r="D3" s="21"/>
      <c r="E3" s="21"/>
      <c r="F3" s="21"/>
      <c r="G3" s="21"/>
      <c r="H3" s="35"/>
      <c r="I3" s="35"/>
      <c r="J3" s="54"/>
    </row>
    <row r="4" customFormat="false" ht="13.5" hidden="false" customHeight="true" outlineLevel="0" collapsed="false">
      <c r="B4" s="53"/>
      <c r="C4" s="22" t="s">
        <v>51</v>
      </c>
      <c r="D4" s="34" t="n">
        <v>0.04</v>
      </c>
      <c r="E4" s="24"/>
      <c r="F4" s="24"/>
      <c r="G4" s="24"/>
      <c r="H4" s="35"/>
      <c r="I4" s="35"/>
      <c r="J4" s="54"/>
      <c r="L4" s="50"/>
      <c r="M4" s="51"/>
      <c r="N4" s="51"/>
      <c r="O4" s="55"/>
      <c r="P4" s="52"/>
    </row>
    <row r="5" customFormat="false" ht="23.85" hidden="false" customHeight="false" outlineLevel="0" collapsed="false">
      <c r="B5" s="53"/>
      <c r="C5" s="25" t="s">
        <v>52</v>
      </c>
      <c r="D5" s="25" t="s">
        <v>53</v>
      </c>
      <c r="E5" s="26" t="s">
        <v>54</v>
      </c>
      <c r="F5" s="25" t="s">
        <v>55</v>
      </c>
      <c r="G5" s="25" t="s">
        <v>51</v>
      </c>
      <c r="H5" s="35"/>
      <c r="I5" s="35"/>
      <c r="J5" s="54"/>
      <c r="L5" s="53"/>
      <c r="M5" s="22" t="s">
        <v>51</v>
      </c>
      <c r="N5" s="56" t="n">
        <v>0.014</v>
      </c>
      <c r="O5" s="57"/>
      <c r="P5" s="54"/>
    </row>
    <row r="6" customFormat="false" ht="12.65" hidden="false" customHeight="false" outlineLevel="0" collapsed="false">
      <c r="B6" s="53"/>
      <c r="C6" s="24" t="s">
        <v>56</v>
      </c>
      <c r="D6" s="27" t="n">
        <v>1</v>
      </c>
      <c r="E6" s="27" t="n">
        <v>3.57</v>
      </c>
      <c r="F6" s="28" t="n">
        <f aca="false">D6*E6</f>
        <v>3.57</v>
      </c>
      <c r="G6" s="58"/>
      <c r="H6" s="35"/>
      <c r="I6" s="35"/>
      <c r="J6" s="54"/>
      <c r="L6" s="53"/>
      <c r="M6" s="59" t="s">
        <v>81</v>
      </c>
      <c r="N6" s="59" t="s">
        <v>82</v>
      </c>
      <c r="O6" s="60" t="s">
        <v>51</v>
      </c>
      <c r="P6" s="54"/>
    </row>
    <row r="7" customFormat="false" ht="12.65" hidden="false" customHeight="false" outlineLevel="0" collapsed="false">
      <c r="B7" s="53"/>
      <c r="C7" s="24" t="s">
        <v>57</v>
      </c>
      <c r="D7" s="27" t="n">
        <v>2</v>
      </c>
      <c r="E7" s="27" t="n">
        <v>2.14</v>
      </c>
      <c r="F7" s="28" t="n">
        <f aca="false">D7*E7</f>
        <v>4.28</v>
      </c>
      <c r="G7" s="58"/>
      <c r="H7" s="35"/>
      <c r="I7" s="35"/>
      <c r="J7" s="54"/>
      <c r="L7" s="53"/>
      <c r="M7" s="61" t="s">
        <v>83</v>
      </c>
      <c r="N7" s="62" t="n">
        <v>1982</v>
      </c>
      <c r="O7" s="62"/>
      <c r="P7" s="54"/>
    </row>
    <row r="8" customFormat="false" ht="12.65" hidden="false" customHeight="false" outlineLevel="0" collapsed="false">
      <c r="B8" s="53"/>
      <c r="C8" s="24" t="s">
        <v>58</v>
      </c>
      <c r="D8" s="27" t="n">
        <v>3</v>
      </c>
      <c r="E8" s="27" t="n">
        <v>0.89</v>
      </c>
      <c r="F8" s="28" t="n">
        <f aca="false">D8*E8</f>
        <v>2.67</v>
      </c>
      <c r="G8" s="58"/>
      <c r="H8" s="35"/>
      <c r="I8" s="35"/>
      <c r="J8" s="54"/>
      <c r="L8" s="53"/>
      <c r="M8" s="61" t="s">
        <v>84</v>
      </c>
      <c r="N8" s="62" t="n">
        <v>1200</v>
      </c>
      <c r="O8" s="62"/>
      <c r="P8" s="54"/>
    </row>
    <row r="9" customFormat="false" ht="12.65" hidden="false" customHeight="false" outlineLevel="0" collapsed="false">
      <c r="B9" s="53"/>
      <c r="C9" s="24" t="s">
        <v>59</v>
      </c>
      <c r="D9" s="27" t="n">
        <v>5</v>
      </c>
      <c r="E9" s="27" t="n">
        <v>0.53</v>
      </c>
      <c r="F9" s="28" t="n">
        <f aca="false">D9*E9</f>
        <v>2.65</v>
      </c>
      <c r="G9" s="58"/>
      <c r="H9" s="35"/>
      <c r="I9" s="35"/>
      <c r="J9" s="54"/>
      <c r="L9" s="53"/>
      <c r="M9" s="61" t="s">
        <v>85</v>
      </c>
      <c r="N9" s="62" t="n">
        <v>3000</v>
      </c>
      <c r="O9" s="62"/>
      <c r="P9" s="54"/>
    </row>
    <row r="10" customFormat="false" ht="12.65" hidden="false" customHeight="false" outlineLevel="0" collapsed="false">
      <c r="B10" s="53"/>
      <c r="C10" s="24" t="s">
        <v>60</v>
      </c>
      <c r="D10" s="27" t="n">
        <v>3</v>
      </c>
      <c r="E10" s="27" t="n">
        <v>0.69</v>
      </c>
      <c r="F10" s="28" t="n">
        <f aca="false">D10*E10</f>
        <v>2.07</v>
      </c>
      <c r="G10" s="58"/>
      <c r="H10" s="35"/>
      <c r="I10" s="35"/>
      <c r="J10" s="54"/>
      <c r="L10" s="53"/>
      <c r="M10" s="61" t="s">
        <v>86</v>
      </c>
      <c r="N10" s="62" t="n">
        <v>2700</v>
      </c>
      <c r="O10" s="62"/>
      <c r="P10" s="54"/>
    </row>
    <row r="11" customFormat="false" ht="12.65" hidden="false" customHeight="false" outlineLevel="0" collapsed="false">
      <c r="B11" s="53"/>
      <c r="C11" s="24" t="s">
        <v>61</v>
      </c>
      <c r="D11" s="27" t="n">
        <v>1</v>
      </c>
      <c r="E11" s="27" t="n">
        <v>0.28</v>
      </c>
      <c r="F11" s="28" t="n">
        <f aca="false">D11*E11</f>
        <v>0.28</v>
      </c>
      <c r="G11" s="58"/>
      <c r="H11" s="35"/>
      <c r="I11" s="35"/>
      <c r="J11" s="54"/>
      <c r="L11" s="53"/>
      <c r="M11" s="61" t="s">
        <v>87</v>
      </c>
      <c r="N11" s="62" t="n">
        <v>1908</v>
      </c>
      <c r="O11" s="62"/>
      <c r="P11" s="54"/>
    </row>
    <row r="12" customFormat="false" ht="12.65" hidden="false" customHeight="false" outlineLevel="0" collapsed="false">
      <c r="B12" s="53"/>
      <c r="C12" s="24" t="s">
        <v>62</v>
      </c>
      <c r="D12" s="27" t="n">
        <v>2</v>
      </c>
      <c r="E12" s="27" t="n">
        <v>0.65</v>
      </c>
      <c r="F12" s="28" t="n">
        <f aca="false">D12*E12</f>
        <v>1.3</v>
      </c>
      <c r="G12" s="58"/>
      <c r="H12" s="35"/>
      <c r="I12" s="35"/>
      <c r="J12" s="54"/>
      <c r="L12" s="53"/>
      <c r="M12" s="61" t="s">
        <v>88</v>
      </c>
      <c r="N12" s="62" t="n">
        <v>2897</v>
      </c>
      <c r="O12" s="62"/>
      <c r="P12" s="54"/>
    </row>
    <row r="13" customFormat="false" ht="12.65" hidden="false" customHeight="false" outlineLevel="0" collapsed="false">
      <c r="B13" s="53"/>
      <c r="C13" s="24" t="s">
        <v>63</v>
      </c>
      <c r="D13" s="27" t="n">
        <v>3</v>
      </c>
      <c r="E13" s="27" t="n">
        <v>0.72</v>
      </c>
      <c r="F13" s="28" t="n">
        <f aca="false">D13*E13</f>
        <v>2.16</v>
      </c>
      <c r="G13" s="58"/>
      <c r="H13" s="35"/>
      <c r="I13" s="35"/>
      <c r="J13" s="54"/>
      <c r="L13" s="53"/>
      <c r="M13" s="61" t="s">
        <v>89</v>
      </c>
      <c r="N13" s="62" t="n">
        <v>3990</v>
      </c>
      <c r="O13" s="62"/>
      <c r="P13" s="54"/>
    </row>
    <row r="14" customFormat="false" ht="12.65" hidden="false" customHeight="false" outlineLevel="0" collapsed="false">
      <c r="B14" s="53"/>
      <c r="C14" s="35"/>
      <c r="D14" s="35"/>
      <c r="E14" s="35"/>
      <c r="F14" s="35"/>
      <c r="G14" s="35"/>
      <c r="H14" s="35"/>
      <c r="I14" s="35"/>
      <c r="J14" s="54"/>
      <c r="L14" s="53"/>
      <c r="M14" s="61" t="s">
        <v>90</v>
      </c>
      <c r="N14" s="62" t="n">
        <v>4590</v>
      </c>
      <c r="O14" s="62"/>
      <c r="P14" s="54"/>
    </row>
    <row r="15" customFormat="false" ht="12.65" hidden="false" customHeight="false" outlineLevel="0" collapsed="false">
      <c r="B15" s="53"/>
      <c r="C15" s="35"/>
      <c r="D15" s="35"/>
      <c r="E15" s="35"/>
      <c r="F15" s="35"/>
      <c r="G15" s="35"/>
      <c r="H15" s="35"/>
      <c r="I15" s="35"/>
      <c r="J15" s="54"/>
      <c r="L15" s="53"/>
      <c r="M15" s="61" t="s">
        <v>91</v>
      </c>
      <c r="N15" s="62" t="n">
        <v>3457</v>
      </c>
      <c r="O15" s="62"/>
      <c r="P15" s="54"/>
    </row>
    <row r="16" customFormat="false" ht="12.65" hidden="false" customHeight="false" outlineLevel="0" collapsed="false">
      <c r="B16" s="53"/>
      <c r="C16" s="35"/>
      <c r="D16" s="35"/>
      <c r="E16" s="35"/>
      <c r="F16" s="35"/>
      <c r="G16" s="35"/>
      <c r="H16" s="35"/>
      <c r="I16" s="35"/>
      <c r="J16" s="54"/>
      <c r="L16" s="53"/>
      <c r="M16" s="61" t="s">
        <v>92</v>
      </c>
      <c r="N16" s="62" t="n">
        <v>2098</v>
      </c>
      <c r="O16" s="62"/>
      <c r="P16" s="54"/>
    </row>
    <row r="17" customFormat="false" ht="12.65" hidden="false" customHeight="false" outlineLevel="0" collapsed="false">
      <c r="B17" s="53"/>
      <c r="C17" s="31"/>
      <c r="D17" s="32"/>
      <c r="E17" s="32"/>
      <c r="F17" s="32"/>
      <c r="G17" s="32"/>
      <c r="H17" s="32"/>
      <c r="I17" s="33"/>
      <c r="J17" s="54"/>
      <c r="L17" s="53"/>
      <c r="M17" s="61" t="s">
        <v>93</v>
      </c>
      <c r="N17" s="62" t="n">
        <v>1230</v>
      </c>
      <c r="O17" s="62"/>
      <c r="P17" s="54"/>
    </row>
    <row r="18" customFormat="false" ht="12.65" hidden="false" customHeight="false" outlineLevel="0" collapsed="false">
      <c r="B18" s="53"/>
      <c r="C18" s="22" t="s">
        <v>64</v>
      </c>
      <c r="D18" s="34" t="n">
        <v>0.02</v>
      </c>
      <c r="E18" s="35"/>
      <c r="F18" s="35"/>
      <c r="G18" s="35"/>
      <c r="H18" s="35"/>
      <c r="I18" s="36"/>
      <c r="J18" s="54"/>
      <c r="L18" s="53"/>
      <c r="M18" s="61" t="s">
        <v>94</v>
      </c>
      <c r="N18" s="62" t="n">
        <v>1509</v>
      </c>
      <c r="O18" s="62"/>
      <c r="P18" s="54"/>
    </row>
    <row r="19" customFormat="false" ht="12.65" hidden="false" customHeight="false" outlineLevel="0" collapsed="false">
      <c r="B19" s="53"/>
      <c r="C19" s="37"/>
      <c r="D19" s="35"/>
      <c r="E19" s="35"/>
      <c r="F19" s="35"/>
      <c r="G19" s="35"/>
      <c r="H19" s="35"/>
      <c r="I19" s="36"/>
      <c r="J19" s="63"/>
      <c r="L19" s="53"/>
      <c r="M19" s="61" t="s">
        <v>95</v>
      </c>
      <c r="N19" s="62" t="n">
        <v>3490</v>
      </c>
      <c r="O19" s="62"/>
      <c r="P19" s="54"/>
    </row>
    <row r="20" customFormat="false" ht="12.65" hidden="false" customHeight="false" outlineLevel="0" collapsed="false">
      <c r="B20" s="53"/>
      <c r="C20" s="37"/>
      <c r="D20" s="38" t="s">
        <v>65</v>
      </c>
      <c r="E20" s="38" t="s">
        <v>66</v>
      </c>
      <c r="F20" s="38" t="s">
        <v>67</v>
      </c>
      <c r="G20" s="38" t="s">
        <v>68</v>
      </c>
      <c r="H20" s="38" t="s">
        <v>69</v>
      </c>
      <c r="I20" s="38" t="s">
        <v>70</v>
      </c>
      <c r="J20" s="63"/>
      <c r="L20" s="53"/>
      <c r="M20" s="61" t="s">
        <v>96</v>
      </c>
      <c r="N20" s="62" t="n">
        <v>4657</v>
      </c>
      <c r="O20" s="62"/>
      <c r="P20" s="54"/>
    </row>
    <row r="21" customFormat="false" ht="12.65" hidden="false" customHeight="false" outlineLevel="0" collapsed="false">
      <c r="B21" s="53"/>
      <c r="C21" s="39" t="s">
        <v>55</v>
      </c>
      <c r="D21" s="40" t="n">
        <v>500</v>
      </c>
      <c r="E21" s="40" t="n">
        <v>5600</v>
      </c>
      <c r="F21" s="40" t="n">
        <v>4000</v>
      </c>
      <c r="G21" s="40" t="n">
        <v>3000</v>
      </c>
      <c r="H21" s="40" t="n">
        <v>4500</v>
      </c>
      <c r="I21" s="40" t="n">
        <v>5100</v>
      </c>
      <c r="J21" s="63"/>
      <c r="L21" s="53"/>
      <c r="M21" s="61" t="s">
        <v>97</v>
      </c>
      <c r="N21" s="62" t="n">
        <v>2093</v>
      </c>
      <c r="O21" s="62"/>
      <c r="P21" s="54"/>
    </row>
    <row r="22" customFormat="false" ht="12.65" hidden="false" customHeight="false" outlineLevel="0" collapsed="false">
      <c r="B22" s="53"/>
      <c r="C22" s="39" t="s">
        <v>72</v>
      </c>
      <c r="D22" s="40"/>
      <c r="E22" s="40"/>
      <c r="F22" s="40"/>
      <c r="G22" s="40"/>
      <c r="H22" s="40"/>
      <c r="I22" s="40"/>
      <c r="J22" s="63"/>
      <c r="L22" s="53"/>
      <c r="M22" s="61" t="s">
        <v>98</v>
      </c>
      <c r="N22" s="62" t="n">
        <v>4320</v>
      </c>
      <c r="O22" s="62"/>
      <c r="P22" s="54"/>
    </row>
    <row r="23" customFormat="false" ht="12.65" hidden="false" customHeight="false" outlineLevel="0" collapsed="false">
      <c r="B23" s="53"/>
      <c r="C23" s="37"/>
      <c r="D23" s="35"/>
      <c r="E23" s="35"/>
      <c r="F23" s="35"/>
      <c r="G23" s="35"/>
      <c r="H23" s="35"/>
      <c r="I23" s="36"/>
      <c r="J23" s="54"/>
      <c r="L23" s="53"/>
      <c r="M23" s="61" t="s">
        <v>99</v>
      </c>
      <c r="N23" s="62" t="n">
        <v>3984</v>
      </c>
      <c r="O23" s="62"/>
      <c r="P23" s="54"/>
    </row>
    <row r="24" customFormat="false" ht="12.65" hidden="false" customHeight="false" outlineLevel="0" collapsed="false">
      <c r="B24" s="53"/>
      <c r="C24" s="47"/>
      <c r="D24" s="48"/>
      <c r="E24" s="48"/>
      <c r="F24" s="48"/>
      <c r="G24" s="48"/>
      <c r="H24" s="48"/>
      <c r="I24" s="49"/>
      <c r="J24" s="54"/>
      <c r="L24" s="53"/>
      <c r="M24" s="61" t="s">
        <v>100</v>
      </c>
      <c r="N24" s="62" t="n">
        <v>2098</v>
      </c>
      <c r="O24" s="62"/>
      <c r="P24" s="54"/>
    </row>
    <row r="25" customFormat="false" ht="12.65" hidden="false" customHeight="false" outlineLevel="0" collapsed="false">
      <c r="B25" s="64"/>
      <c r="C25" s="65"/>
      <c r="D25" s="65"/>
      <c r="E25" s="65"/>
      <c r="F25" s="65"/>
      <c r="G25" s="65"/>
      <c r="H25" s="65"/>
      <c r="I25" s="65"/>
      <c r="J25" s="66"/>
      <c r="L25" s="53"/>
      <c r="M25" s="61" t="s">
        <v>101</v>
      </c>
      <c r="N25" s="62" t="n">
        <v>3928</v>
      </c>
      <c r="O25" s="62"/>
      <c r="P25" s="54"/>
    </row>
    <row r="26" customFormat="false" ht="12.65" hidden="false" customHeight="false" outlineLevel="0" collapsed="false">
      <c r="L26" s="53"/>
      <c r="M26" s="61" t="s">
        <v>102</v>
      </c>
      <c r="N26" s="62" t="n">
        <v>4309</v>
      </c>
      <c r="O26" s="62"/>
      <c r="P26" s="54"/>
    </row>
    <row r="27" customFormat="false" ht="12.65" hidden="false" customHeight="false" outlineLevel="0" collapsed="false">
      <c r="L27" s="53"/>
      <c r="M27" s="61" t="s">
        <v>103</v>
      </c>
      <c r="N27" s="62" t="n">
        <v>1092</v>
      </c>
      <c r="O27" s="62"/>
      <c r="P27" s="54"/>
    </row>
    <row r="28" customFormat="false" ht="12.65" hidden="false" customHeight="false" outlineLevel="0" collapsed="false">
      <c r="L28" s="53"/>
      <c r="M28" s="61" t="s">
        <v>104</v>
      </c>
      <c r="N28" s="62" t="n">
        <v>2992</v>
      </c>
      <c r="O28" s="62"/>
      <c r="P28" s="54"/>
    </row>
    <row r="29" customFormat="false" ht="12.65" hidden="false" customHeight="false" outlineLevel="0" collapsed="false">
      <c r="L29" s="53"/>
      <c r="M29" s="61" t="s">
        <v>105</v>
      </c>
      <c r="N29" s="62" t="n">
        <v>3872</v>
      </c>
      <c r="O29" s="62"/>
      <c r="P29" s="54"/>
    </row>
    <row r="30" customFormat="false" ht="12.65" hidden="false" customHeight="false" outlineLevel="0" collapsed="false">
      <c r="L30" s="64"/>
      <c r="M30" s="65"/>
      <c r="N30" s="65"/>
      <c r="O30" s="67"/>
      <c r="P30" s="66"/>
    </row>
  </sheetData>
  <mergeCells count="1">
    <mergeCell ref="C3:G3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B1:K17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C17" activeCellId="0" sqref="C17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3"/>
    <col collapsed="false" customWidth="true" hidden="false" outlineLevel="0" max="2" min="2" style="19" width="22.73"/>
    <col collapsed="false" customWidth="true" hidden="false" outlineLevel="0" max="3" min="3" style="19" width="10"/>
    <col collapsed="false" customWidth="true" hidden="false" outlineLevel="0" max="4" min="4" style="19" width="12.36"/>
    <col collapsed="false" customWidth="true" hidden="false" outlineLevel="0" max="5" min="5" style="19" width="11.46"/>
  </cols>
  <sheetData>
    <row r="1" customFormat="false" ht="23.25" hidden="false" customHeight="true" outlineLevel="0" collapsed="false">
      <c r="B1" s="20" t="s">
        <v>106</v>
      </c>
      <c r="C1" s="20"/>
      <c r="D1" s="20"/>
      <c r="E1" s="20"/>
    </row>
    <row r="2" customFormat="false" ht="12.65" hidden="false" customHeight="false" outlineLevel="0" collapsed="false">
      <c r="B2" s="68"/>
      <c r="C2" s="68"/>
      <c r="D2" s="68"/>
      <c r="E2" s="68"/>
      <c r="J2" s="69"/>
      <c r="K2" s="69"/>
    </row>
    <row r="3" customFormat="false" ht="12.65" hidden="false" customHeight="false" outlineLevel="0" collapsed="false">
      <c r="B3" s="70" t="s">
        <v>50</v>
      </c>
      <c r="C3" s="70"/>
      <c r="D3" s="70"/>
      <c r="E3" s="70"/>
      <c r="J3" s="69"/>
      <c r="K3" s="69"/>
    </row>
    <row r="4" customFormat="false" ht="23.85" hidden="false" customHeight="false" outlineLevel="0" collapsed="false">
      <c r="B4" s="71" t="s">
        <v>52</v>
      </c>
      <c r="C4" s="71" t="s">
        <v>53</v>
      </c>
      <c r="D4" s="72" t="s">
        <v>54</v>
      </c>
      <c r="E4" s="72" t="s">
        <v>107</v>
      </c>
      <c r="J4" s="69"/>
      <c r="K4" s="69"/>
    </row>
    <row r="5" customFormat="false" ht="12.65" hidden="false" customHeight="false" outlineLevel="0" collapsed="false">
      <c r="B5" s="73" t="s">
        <v>56</v>
      </c>
      <c r="C5" s="74" t="n">
        <v>1</v>
      </c>
      <c r="D5" s="74" t="n">
        <f aca="false">'Referência relat-abs'!D6</f>
        <v>3.57</v>
      </c>
      <c r="E5" s="75" t="n">
        <f aca="false">D5*C5</f>
        <v>3.57</v>
      </c>
      <c r="J5" s="69"/>
      <c r="K5" s="69"/>
    </row>
    <row r="6" customFormat="false" ht="12.65" hidden="false" customHeight="false" outlineLevel="0" collapsed="false">
      <c r="B6" s="73" t="s">
        <v>57</v>
      </c>
      <c r="C6" s="74" t="n">
        <v>2</v>
      </c>
      <c r="D6" s="74" t="n">
        <f aca="false">'Referência relat-abs'!D7</f>
        <v>2.14</v>
      </c>
      <c r="E6" s="75" t="n">
        <f aca="false">D6*C6</f>
        <v>4.28</v>
      </c>
      <c r="J6" s="69"/>
      <c r="K6" s="69"/>
    </row>
    <row r="7" customFormat="false" ht="12.65" hidden="false" customHeight="false" outlineLevel="0" collapsed="false">
      <c r="B7" s="73" t="s">
        <v>58</v>
      </c>
      <c r="C7" s="74" t="n">
        <v>3</v>
      </c>
      <c r="D7" s="74" t="n">
        <f aca="false">'Referência relat-abs'!D8</f>
        <v>0.89</v>
      </c>
      <c r="E7" s="75" t="n">
        <f aca="false">D7*C7</f>
        <v>2.67</v>
      </c>
      <c r="J7" s="69"/>
      <c r="K7" s="69"/>
    </row>
    <row r="8" customFormat="false" ht="12.65" hidden="false" customHeight="false" outlineLevel="0" collapsed="false">
      <c r="B8" s="73" t="s">
        <v>59</v>
      </c>
      <c r="C8" s="74" t="n">
        <v>5</v>
      </c>
      <c r="D8" s="74" t="n">
        <f aca="false">'Referência relat-abs'!D9</f>
        <v>0.53</v>
      </c>
      <c r="E8" s="75" t="n">
        <f aca="false">D8*C8</f>
        <v>2.65</v>
      </c>
    </row>
    <row r="9" customFormat="false" ht="12.65" hidden="false" customHeight="false" outlineLevel="0" collapsed="false">
      <c r="B9" s="73" t="s">
        <v>60</v>
      </c>
      <c r="C9" s="74" t="n">
        <v>3</v>
      </c>
      <c r="D9" s="74" t="n">
        <f aca="false">'Referência relat-abs'!D10</f>
        <v>0.69</v>
      </c>
      <c r="E9" s="75" t="n">
        <f aca="false">D9*C9</f>
        <v>2.07</v>
      </c>
    </row>
    <row r="10" customFormat="false" ht="12.65" hidden="false" customHeight="false" outlineLevel="0" collapsed="false">
      <c r="B10" s="73" t="s">
        <v>61</v>
      </c>
      <c r="C10" s="74" t="n">
        <v>1</v>
      </c>
      <c r="D10" s="74" t="n">
        <f aca="false">'Referência relat-abs'!D11</f>
        <v>0.28</v>
      </c>
      <c r="E10" s="75" t="n">
        <f aca="false">D10*C10</f>
        <v>0.28</v>
      </c>
    </row>
    <row r="11" customFormat="false" ht="12.65" hidden="false" customHeight="false" outlineLevel="0" collapsed="false">
      <c r="B11" s="73" t="s">
        <v>62</v>
      </c>
      <c r="C11" s="74" t="n">
        <v>2</v>
      </c>
      <c r="D11" s="74" t="n">
        <f aca="false">'Referência relat-abs'!D12</f>
        <v>0.65</v>
      </c>
      <c r="E11" s="75" t="n">
        <f aca="false">D11*C11</f>
        <v>1.3</v>
      </c>
    </row>
    <row r="12" customFormat="false" ht="12.65" hidden="false" customHeight="false" outlineLevel="0" collapsed="false">
      <c r="B12" s="73" t="s">
        <v>63</v>
      </c>
      <c r="C12" s="74" t="n">
        <v>3</v>
      </c>
      <c r="D12" s="74" t="n">
        <f aca="false">'Referência relat-abs'!D13</f>
        <v>0.72</v>
      </c>
      <c r="E12" s="75" t="n">
        <f aca="false">D12*C12</f>
        <v>2.16</v>
      </c>
    </row>
    <row r="13" customFormat="false" ht="12.65" hidden="false" customHeight="false" outlineLevel="0" collapsed="false">
      <c r="B13" s="68"/>
      <c r="C13" s="68"/>
      <c r="D13" s="68"/>
      <c r="E13" s="68"/>
    </row>
    <row r="14" customFormat="false" ht="12.65" hidden="false" customHeight="false" outlineLevel="0" collapsed="false">
      <c r="B14" s="73" t="s">
        <v>108</v>
      </c>
      <c r="C14" s="76" t="n">
        <f aca="false">AVERAGE(E5:E12)</f>
        <v>2.3725</v>
      </c>
      <c r="D14" s="77" t="s">
        <v>109</v>
      </c>
      <c r="E14" s="68"/>
    </row>
    <row r="15" customFormat="false" ht="12.65" hidden="false" customHeight="false" outlineLevel="0" collapsed="false">
      <c r="B15" s="73" t="s">
        <v>110</v>
      </c>
      <c r="C15" s="76" t="n">
        <f aca="false">MAX(E5:E12)</f>
        <v>4.28</v>
      </c>
      <c r="D15" s="77" t="s">
        <v>111</v>
      </c>
      <c r="E15" s="68"/>
    </row>
    <row r="16" customFormat="false" ht="12.65" hidden="false" customHeight="false" outlineLevel="0" collapsed="false">
      <c r="B16" s="73" t="s">
        <v>112</v>
      </c>
      <c r="C16" s="76" t="n">
        <f aca="false">MIN(E5:E12)</f>
        <v>0.28</v>
      </c>
      <c r="D16" s="77" t="s">
        <v>113</v>
      </c>
      <c r="E16" s="68"/>
    </row>
    <row r="17" customFormat="false" ht="12.65" hidden="false" customHeight="false" outlineLevel="0" collapsed="false">
      <c r="B17" s="73" t="s">
        <v>114</v>
      </c>
      <c r="C17" s="76" t="n">
        <f aca="false">SUM(E5:E12)</f>
        <v>18.98</v>
      </c>
      <c r="D17" s="77" t="s">
        <v>115</v>
      </c>
      <c r="E17" s="68"/>
    </row>
  </sheetData>
  <mergeCells count="1">
    <mergeCell ref="B3:E3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P29"/>
  <sheetViews>
    <sheetView showFormulas="false" showGridLines="false" showRowColHeaders="true" showZeros="true" rightToLeft="false" tabSelected="false" showOutlineSymbols="true" defaultGridColor="true" view="normal" topLeftCell="A7" colorId="64" zoomScale="130" zoomScaleNormal="130" zoomScalePageLayoutView="100" workbookViewId="0">
      <selection pane="topLeft" activeCell="I15" activeCellId="0" sqref="I15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2.46"/>
    <col collapsed="false" customWidth="true" hidden="false" outlineLevel="0" max="2" min="2" style="19" width="3.27"/>
    <col collapsed="false" customWidth="true" hidden="false" outlineLevel="0" max="3" min="3" style="19" width="22.73"/>
    <col collapsed="false" customWidth="true" hidden="false" outlineLevel="0" max="4" min="4" style="19" width="11.27"/>
    <col collapsed="false" customWidth="true" hidden="false" outlineLevel="0" max="5" min="5" style="19" width="11.91"/>
    <col collapsed="false" customWidth="true" hidden="false" outlineLevel="0" max="6" min="6" style="19" width="18.46"/>
    <col collapsed="false" customWidth="true" hidden="false" outlineLevel="0" max="7" min="7" style="19" width="11.46"/>
  </cols>
  <sheetData>
    <row r="1" customFormat="false" ht="23.25" hidden="false" customHeight="true" outlineLevel="0" collapsed="false">
      <c r="C1" s="20" t="s">
        <v>116</v>
      </c>
      <c r="D1" s="20"/>
      <c r="E1" s="20"/>
      <c r="F1" s="20"/>
      <c r="G1" s="20"/>
    </row>
    <row r="2" customFormat="false" ht="12.65" hidden="false" customHeight="false" outlineLevel="0" collapsed="false">
      <c r="B2" s="50"/>
      <c r="C2" s="78"/>
      <c r="D2" s="78"/>
      <c r="E2" s="78"/>
      <c r="F2" s="78"/>
      <c r="G2" s="78"/>
      <c r="H2" s="51"/>
      <c r="I2" s="51"/>
      <c r="J2" s="51"/>
      <c r="K2" s="51"/>
      <c r="L2" s="51"/>
      <c r="M2" s="51"/>
      <c r="N2" s="51"/>
      <c r="O2" s="51"/>
      <c r="P2" s="52"/>
    </row>
    <row r="3" customFormat="false" ht="12.65" hidden="false" customHeight="false" outlineLevel="0" collapsed="false">
      <c r="B3" s="53"/>
      <c r="C3" s="79" t="s">
        <v>117</v>
      </c>
      <c r="D3" s="79"/>
      <c r="E3" s="35"/>
      <c r="F3" s="35"/>
      <c r="G3" s="35"/>
      <c r="H3" s="35"/>
      <c r="I3" s="35"/>
      <c r="J3" s="35"/>
      <c r="K3" s="35"/>
      <c r="L3" s="80" t="s">
        <v>118</v>
      </c>
      <c r="M3" s="35"/>
      <c r="N3" s="35"/>
      <c r="O3" s="35"/>
      <c r="P3" s="54"/>
    </row>
    <row r="4" customFormat="false" ht="12.65" hidden="false" customHeight="false" outlineLevel="0" collapsed="false">
      <c r="B4" s="53"/>
      <c r="C4" s="81" t="s">
        <v>119</v>
      </c>
      <c r="D4" s="81" t="s">
        <v>120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54"/>
    </row>
    <row r="5" customFormat="false" ht="12.65" hidden="false" customHeight="false" outlineLevel="0" collapsed="false">
      <c r="B5" s="53"/>
      <c r="C5" s="82" t="s">
        <v>121</v>
      </c>
      <c r="D5" s="83" t="n">
        <v>3000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54"/>
    </row>
    <row r="6" customFormat="false" ht="12.65" hidden="false" customHeight="false" outlineLevel="0" collapsed="false">
      <c r="B6" s="53"/>
      <c r="C6" s="82" t="s">
        <v>122</v>
      </c>
      <c r="D6" s="83" t="n">
        <v>2310</v>
      </c>
      <c r="E6" s="35"/>
      <c r="F6" s="84" t="s">
        <v>123</v>
      </c>
      <c r="G6" s="85"/>
      <c r="H6" s="86" t="s">
        <v>109</v>
      </c>
      <c r="I6" s="87"/>
      <c r="J6" s="35"/>
      <c r="K6" s="35"/>
      <c r="L6" s="35"/>
      <c r="M6" s="35"/>
      <c r="N6" s="35"/>
      <c r="O6" s="35"/>
      <c r="P6" s="54"/>
    </row>
    <row r="7" customFormat="false" ht="12.65" hidden="false" customHeight="false" outlineLevel="0" collapsed="false">
      <c r="B7" s="53"/>
      <c r="C7" s="82" t="s">
        <v>124</v>
      </c>
      <c r="D7" s="83" t="n">
        <v>2000</v>
      </c>
      <c r="E7" s="35"/>
      <c r="F7" s="84" t="s">
        <v>125</v>
      </c>
      <c r="G7" s="88"/>
      <c r="H7" s="86" t="s">
        <v>111</v>
      </c>
      <c r="I7" s="87"/>
      <c r="J7" s="35"/>
      <c r="K7" s="35"/>
      <c r="L7" s="35"/>
      <c r="M7" s="35"/>
      <c r="N7" s="35"/>
      <c r="O7" s="35"/>
      <c r="P7" s="54"/>
    </row>
    <row r="8" customFormat="false" ht="12.65" hidden="false" customHeight="false" outlineLevel="0" collapsed="false">
      <c r="B8" s="53"/>
      <c r="C8" s="82" t="s">
        <v>126</v>
      </c>
      <c r="D8" s="83" t="n">
        <v>2000</v>
      </c>
      <c r="E8" s="35"/>
      <c r="F8" s="84" t="s">
        <v>127</v>
      </c>
      <c r="G8" s="85"/>
      <c r="H8" s="86" t="s">
        <v>113</v>
      </c>
      <c r="I8" s="87"/>
      <c r="J8" s="35"/>
      <c r="K8" s="35"/>
      <c r="L8" s="35"/>
      <c r="M8" s="35"/>
      <c r="N8" s="35"/>
      <c r="O8" s="35"/>
      <c r="P8" s="54"/>
    </row>
    <row r="9" customFormat="false" ht="12.65" hidden="false" customHeight="false" outlineLevel="0" collapsed="false">
      <c r="B9" s="53"/>
      <c r="C9" s="82" t="s">
        <v>128</v>
      </c>
      <c r="D9" s="83" t="n">
        <v>5300</v>
      </c>
      <c r="E9" s="35"/>
      <c r="F9" s="84" t="s">
        <v>129</v>
      </c>
      <c r="G9" s="85"/>
      <c r="H9" s="86" t="s">
        <v>115</v>
      </c>
      <c r="I9" s="87"/>
      <c r="J9" s="35"/>
      <c r="K9" s="35"/>
      <c r="L9" s="35"/>
      <c r="M9" s="35"/>
      <c r="N9" s="35"/>
      <c r="O9" s="35"/>
      <c r="P9" s="54"/>
    </row>
    <row r="10" customFormat="false" ht="12.65" hidden="false" customHeight="false" outlineLevel="0" collapsed="false">
      <c r="B10" s="53"/>
      <c r="C10" s="82" t="s">
        <v>130</v>
      </c>
      <c r="D10" s="83" t="n">
        <v>5000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54"/>
    </row>
    <row r="11" customFormat="false" ht="12.65" hidden="false" customHeight="false" outlineLevel="0" collapsed="false">
      <c r="B11" s="53"/>
      <c r="C11" s="82" t="s">
        <v>131</v>
      </c>
      <c r="D11" s="83" t="n">
        <v>3400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54"/>
    </row>
    <row r="12" customFormat="false" ht="12.65" hidden="false" customHeight="false" outlineLevel="0" collapsed="false"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6"/>
    </row>
    <row r="13" customFormat="false" ht="12.65" hidden="false" customHeight="false" outlineLevel="0" collapsed="false"/>
    <row r="14" customFormat="false" ht="12.65" hidden="false" customHeight="false" outlineLevel="0" collapsed="false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customFormat="false" ht="12.65" hidden="false" customHeight="false" outlineLevel="0" collapsed="false">
      <c r="B15" s="53"/>
      <c r="C15" s="89" t="s">
        <v>132</v>
      </c>
      <c r="D15" s="89"/>
      <c r="E15" s="89"/>
      <c r="F15" s="89"/>
      <c r="G15" s="35"/>
      <c r="H15" s="90" t="s">
        <v>109</v>
      </c>
      <c r="I15" s="91"/>
      <c r="J15" s="92" t="s">
        <v>109</v>
      </c>
      <c r="K15" s="35"/>
      <c r="L15" s="80" t="s">
        <v>133</v>
      </c>
      <c r="M15" s="35"/>
      <c r="N15" s="35"/>
      <c r="O15" s="35"/>
      <c r="P15" s="54"/>
    </row>
    <row r="16" customFormat="false" ht="12.65" hidden="false" customHeight="false" outlineLevel="0" collapsed="false">
      <c r="B16" s="53"/>
      <c r="C16" s="93" t="s">
        <v>52</v>
      </c>
      <c r="D16" s="94" t="s">
        <v>53</v>
      </c>
      <c r="E16" s="95" t="s">
        <v>134</v>
      </c>
      <c r="F16" s="96" t="s">
        <v>107</v>
      </c>
      <c r="G16" s="35"/>
      <c r="H16" s="90" t="s">
        <v>135</v>
      </c>
      <c r="I16" s="91" t="n">
        <f aca="false">MAX(F17:F24)</f>
        <v>0</v>
      </c>
      <c r="J16" s="92" t="s">
        <v>111</v>
      </c>
      <c r="K16" s="35"/>
      <c r="L16" s="35"/>
      <c r="M16" s="35"/>
      <c r="N16" s="35"/>
      <c r="O16" s="35"/>
      <c r="P16" s="54"/>
    </row>
    <row r="17" customFormat="false" ht="12.65" hidden="false" customHeight="false" outlineLevel="0" collapsed="false">
      <c r="B17" s="53"/>
      <c r="C17" s="97" t="s">
        <v>56</v>
      </c>
      <c r="D17" s="98" t="n">
        <v>33</v>
      </c>
      <c r="E17" s="99" t="n">
        <v>2.44</v>
      </c>
      <c r="F17" s="100"/>
      <c r="G17" s="35"/>
      <c r="H17" s="90" t="s">
        <v>136</v>
      </c>
      <c r="I17" s="91" t="n">
        <f aca="false">MIN(F17:F24)</f>
        <v>0</v>
      </c>
      <c r="J17" s="92" t="s">
        <v>113</v>
      </c>
      <c r="K17" s="35"/>
      <c r="L17" s="35"/>
      <c r="M17" s="35"/>
      <c r="N17" s="35"/>
      <c r="O17" s="35"/>
      <c r="P17" s="54"/>
    </row>
    <row r="18" customFormat="false" ht="12.65" hidden="false" customHeight="false" outlineLevel="0" collapsed="false">
      <c r="B18" s="53"/>
      <c r="C18" s="97" t="s">
        <v>57</v>
      </c>
      <c r="D18" s="98" t="n">
        <v>2</v>
      </c>
      <c r="E18" s="99" t="n">
        <v>3.56</v>
      </c>
      <c r="F18" s="100"/>
      <c r="G18" s="35"/>
      <c r="H18" s="90" t="s">
        <v>55</v>
      </c>
      <c r="I18" s="91" t="n">
        <f aca="false">SUM(F17:F24)</f>
        <v>0</v>
      </c>
      <c r="J18" s="92" t="s">
        <v>115</v>
      </c>
      <c r="K18" s="35"/>
      <c r="L18" s="35"/>
      <c r="M18" s="35"/>
      <c r="N18" s="35"/>
      <c r="O18" s="35"/>
      <c r="P18" s="54"/>
    </row>
    <row r="19" customFormat="false" ht="12.65" hidden="false" customHeight="false" outlineLevel="0" collapsed="false">
      <c r="B19" s="53"/>
      <c r="C19" s="97" t="s">
        <v>58</v>
      </c>
      <c r="D19" s="98" t="n">
        <v>8</v>
      </c>
      <c r="E19" s="99" t="n">
        <v>3</v>
      </c>
      <c r="F19" s="100"/>
      <c r="G19" s="35"/>
      <c r="H19" s="35"/>
      <c r="I19" s="35"/>
      <c r="J19" s="35"/>
      <c r="K19" s="35"/>
      <c r="L19" s="35"/>
      <c r="M19" s="35"/>
      <c r="N19" s="35"/>
      <c r="O19" s="35"/>
      <c r="P19" s="54"/>
    </row>
    <row r="20" customFormat="false" ht="12.65" hidden="false" customHeight="false" outlineLevel="0" collapsed="false">
      <c r="B20" s="53"/>
      <c r="C20" s="97" t="s">
        <v>59</v>
      </c>
      <c r="D20" s="98" t="n">
        <v>3</v>
      </c>
      <c r="E20" s="99" t="n">
        <v>3.9</v>
      </c>
      <c r="F20" s="100"/>
      <c r="G20" s="35"/>
      <c r="H20" s="101" t="s">
        <v>109</v>
      </c>
      <c r="I20" s="91"/>
      <c r="J20" s="92" t="s">
        <v>109</v>
      </c>
      <c r="K20" s="35"/>
      <c r="L20" s="35"/>
      <c r="M20" s="35"/>
      <c r="N20" s="35"/>
      <c r="O20" s="35"/>
      <c r="P20" s="54"/>
    </row>
    <row r="21" customFormat="false" ht="12.65" hidden="false" customHeight="false" outlineLevel="0" collapsed="false">
      <c r="B21" s="53"/>
      <c r="C21" s="97" t="s">
        <v>60</v>
      </c>
      <c r="D21" s="98" t="n">
        <v>6</v>
      </c>
      <c r="E21" s="99" t="n">
        <v>3.4</v>
      </c>
      <c r="F21" s="100"/>
      <c r="G21" s="35"/>
      <c r="H21" s="101" t="s">
        <v>135</v>
      </c>
      <c r="I21" s="91"/>
      <c r="J21" s="92" t="s">
        <v>111</v>
      </c>
      <c r="K21" s="35"/>
      <c r="L21" s="35"/>
      <c r="M21" s="35"/>
      <c r="N21" s="35"/>
      <c r="O21" s="35"/>
      <c r="P21" s="54"/>
    </row>
    <row r="22" customFormat="false" ht="12.65" hidden="false" customHeight="false" outlineLevel="0" collapsed="false">
      <c r="B22" s="53"/>
      <c r="C22" s="97" t="s">
        <v>61</v>
      </c>
      <c r="D22" s="98" t="n">
        <v>5</v>
      </c>
      <c r="E22" s="99" t="n">
        <v>3.56</v>
      </c>
      <c r="F22" s="100"/>
      <c r="G22" s="35"/>
      <c r="H22" s="101" t="s">
        <v>136</v>
      </c>
      <c r="I22" s="91"/>
      <c r="J22" s="92" t="s">
        <v>113</v>
      </c>
      <c r="K22" s="35"/>
      <c r="L22" s="35"/>
      <c r="M22" s="35"/>
      <c r="N22" s="35"/>
      <c r="O22" s="35"/>
      <c r="P22" s="54"/>
    </row>
    <row r="23" customFormat="false" ht="12.65" hidden="false" customHeight="false" outlineLevel="0" collapsed="false">
      <c r="B23" s="53"/>
      <c r="C23" s="97" t="s">
        <v>62</v>
      </c>
      <c r="D23" s="98" t="n">
        <v>16</v>
      </c>
      <c r="E23" s="99" t="n">
        <v>4.55</v>
      </c>
      <c r="F23" s="100"/>
      <c r="G23" s="35"/>
      <c r="H23" s="101" t="s">
        <v>55</v>
      </c>
      <c r="I23" s="91"/>
      <c r="J23" s="92" t="s">
        <v>115</v>
      </c>
      <c r="K23" s="35"/>
      <c r="L23" s="35"/>
      <c r="M23" s="35"/>
      <c r="N23" s="35"/>
      <c r="O23" s="35"/>
      <c r="P23" s="54"/>
    </row>
    <row r="24" customFormat="false" ht="12.65" hidden="false" customHeight="false" outlineLevel="0" collapsed="false">
      <c r="B24" s="53"/>
      <c r="C24" s="97" t="s">
        <v>63</v>
      </c>
      <c r="D24" s="98" t="n">
        <v>7</v>
      </c>
      <c r="E24" s="99" t="n">
        <v>0.89</v>
      </c>
      <c r="F24" s="100"/>
      <c r="G24" s="35"/>
      <c r="H24" s="35"/>
      <c r="I24" s="35"/>
      <c r="J24" s="35"/>
      <c r="K24" s="35"/>
      <c r="L24" s="35"/>
      <c r="M24" s="35"/>
      <c r="N24" s="35"/>
      <c r="O24" s="35"/>
      <c r="P24" s="54"/>
    </row>
    <row r="25" customFormat="false" ht="12.65" hidden="false" customHeight="false" outlineLevel="0" collapsed="false">
      <c r="B25" s="53"/>
      <c r="C25" s="35"/>
      <c r="D25" s="35"/>
      <c r="E25" s="35"/>
      <c r="F25" s="35"/>
      <c r="G25" s="35"/>
      <c r="H25" s="102" t="s">
        <v>109</v>
      </c>
      <c r="I25" s="103"/>
      <c r="J25" s="92" t="s">
        <v>109</v>
      </c>
      <c r="K25" s="35"/>
      <c r="L25" s="35"/>
      <c r="M25" s="35"/>
      <c r="N25" s="35"/>
      <c r="O25" s="35"/>
      <c r="P25" s="54"/>
    </row>
    <row r="26" customFormat="false" ht="12.65" hidden="false" customHeight="false" outlineLevel="0" collapsed="false">
      <c r="B26" s="53"/>
      <c r="D26" s="35"/>
      <c r="E26" s="35"/>
      <c r="F26" s="35"/>
      <c r="G26" s="35"/>
      <c r="H26" s="102" t="s">
        <v>135</v>
      </c>
      <c r="I26" s="103"/>
      <c r="J26" s="92" t="s">
        <v>111</v>
      </c>
      <c r="K26" s="35"/>
      <c r="L26" s="35"/>
      <c r="M26" s="35"/>
      <c r="N26" s="35"/>
      <c r="O26" s="35"/>
      <c r="P26" s="54"/>
    </row>
    <row r="27" customFormat="false" ht="12.65" hidden="false" customHeight="false" outlineLevel="0" collapsed="false">
      <c r="B27" s="53"/>
      <c r="C27" s="35"/>
      <c r="D27" s="35"/>
      <c r="E27" s="35"/>
      <c r="F27" s="35"/>
      <c r="G27" s="35"/>
      <c r="H27" s="102" t="s">
        <v>136</v>
      </c>
      <c r="I27" s="103"/>
      <c r="J27" s="92" t="s">
        <v>113</v>
      </c>
      <c r="K27" s="35"/>
      <c r="L27" s="35"/>
      <c r="M27" s="35"/>
      <c r="N27" s="35"/>
      <c r="O27" s="35"/>
      <c r="P27" s="54"/>
    </row>
    <row r="28" customFormat="false" ht="12.65" hidden="false" customHeight="false" outlineLevel="0" collapsed="false">
      <c r="B28" s="53"/>
      <c r="C28" s="35"/>
      <c r="D28" s="35"/>
      <c r="E28" s="35"/>
      <c r="F28" s="35"/>
      <c r="G28" s="35"/>
      <c r="H28" s="102" t="s">
        <v>55</v>
      </c>
      <c r="I28" s="103"/>
      <c r="J28" s="92" t="s">
        <v>115</v>
      </c>
      <c r="K28" s="35"/>
      <c r="L28" s="35"/>
      <c r="M28" s="35"/>
      <c r="N28" s="35"/>
      <c r="O28" s="35"/>
      <c r="P28" s="54"/>
    </row>
    <row r="29" customFormat="false" ht="12.65" hidden="false" customHeight="false" outlineLevel="0" collapsed="false"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6"/>
    </row>
  </sheetData>
  <mergeCells count="2">
    <mergeCell ref="C3:D3"/>
    <mergeCell ref="C15:F15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A1:P23"/>
  <sheetViews>
    <sheetView showFormulas="false" showGridLines="false" showRowColHeaders="true" showZeros="true" rightToLeft="false" tabSelected="false" showOutlineSymbols="true" defaultGridColor="true" view="normal" topLeftCell="A13" colorId="64" zoomScale="130" zoomScaleNormal="130" zoomScalePageLayoutView="100" workbookViewId="0">
      <selection pane="topLeft" activeCell="I17" activeCellId="0" sqref="I17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3"/>
    <col collapsed="false" customWidth="true" hidden="false" outlineLevel="0" max="3" min="3" style="19" width="9.45"/>
    <col collapsed="false" customWidth="true" hidden="false" outlineLevel="0" max="8" min="8" style="19" width="13"/>
    <col collapsed="false" customWidth="true" hidden="false" outlineLevel="0" max="9" min="9" style="19" width="13.46"/>
  </cols>
  <sheetData>
    <row r="1" customFormat="false" ht="23.25" hidden="false" customHeight="true" outlineLevel="0" collapsed="false">
      <c r="B1" s="104" t="s">
        <v>137</v>
      </c>
      <c r="C1" s="104"/>
      <c r="D1" s="104"/>
      <c r="E1" s="104"/>
      <c r="F1" s="104"/>
      <c r="G1" s="104"/>
      <c r="H1" s="104"/>
      <c r="I1" s="104"/>
    </row>
    <row r="2" customFormat="false" ht="19.5" hidden="false" customHeight="true" outlineLevel="0" collapsed="false">
      <c r="C2" s="104"/>
      <c r="D2" s="105" t="s">
        <v>138</v>
      </c>
      <c r="E2" s="105"/>
      <c r="F2" s="105"/>
      <c r="G2" s="105"/>
    </row>
    <row r="3" customFormat="false" ht="8.25" hidden="false" customHeight="true" outlineLevel="0" collapsed="false"/>
    <row r="4" customFormat="false" ht="35.8" hidden="false" customHeight="false" outlineLevel="0" collapsed="false">
      <c r="B4" s="106" t="s">
        <v>139</v>
      </c>
      <c r="C4" s="106" t="s">
        <v>140</v>
      </c>
      <c r="D4" s="106" t="s">
        <v>141</v>
      </c>
      <c r="E4" s="106" t="s">
        <v>142</v>
      </c>
      <c r="F4" s="106" t="s">
        <v>143</v>
      </c>
      <c r="G4" s="106" t="s">
        <v>109</v>
      </c>
      <c r="H4" s="106" t="s">
        <v>144</v>
      </c>
      <c r="O4" s="69"/>
      <c r="P4" s="69"/>
    </row>
    <row r="5" customFormat="false" ht="12.65" hidden="false" customHeight="false" outlineLevel="0" collapsed="false">
      <c r="B5" s="107" t="s">
        <v>126</v>
      </c>
      <c r="C5" s="107" t="n">
        <v>7</v>
      </c>
      <c r="D5" s="107" t="n">
        <v>3</v>
      </c>
      <c r="E5" s="107" t="n">
        <v>7</v>
      </c>
      <c r="F5" s="107" t="n">
        <v>7</v>
      </c>
      <c r="G5" s="108" t="n">
        <f aca="false">AVERAGE(C5:F5)</f>
        <v>6</v>
      </c>
      <c r="H5" s="107" t="str">
        <f aca="false">IF(G5&gt;=7,"aprovado","reprovado")</f>
        <v>reprovado</v>
      </c>
      <c r="I5" s="109"/>
      <c r="O5" s="69"/>
      <c r="P5" s="69"/>
    </row>
    <row r="6" customFormat="false" ht="12.65" hidden="false" customHeight="false" outlineLevel="0" collapsed="false">
      <c r="B6" s="107" t="s">
        <v>145</v>
      </c>
      <c r="C6" s="107" t="n">
        <v>8</v>
      </c>
      <c r="D6" s="107" t="n">
        <v>10</v>
      </c>
      <c r="E6" s="107" t="n">
        <v>3</v>
      </c>
      <c r="F6" s="107" t="n">
        <v>9</v>
      </c>
      <c r="G6" s="108" t="n">
        <f aca="false">AVERAGE(C6:F6)</f>
        <v>7.5</v>
      </c>
      <c r="H6" s="107" t="str">
        <f aca="false">IF(G6&gt;=7,"aprovado","reprovado")</f>
        <v>aprovado</v>
      </c>
      <c r="I6" s="109"/>
      <c r="O6" s="69"/>
      <c r="P6" s="69"/>
    </row>
    <row r="7" customFormat="false" ht="12.65" hidden="false" customHeight="false" outlineLevel="0" collapsed="false">
      <c r="B7" s="107" t="s">
        <v>146</v>
      </c>
      <c r="C7" s="107" t="n">
        <v>2</v>
      </c>
      <c r="D7" s="107" t="n">
        <v>3</v>
      </c>
      <c r="E7" s="107" t="n">
        <v>1</v>
      </c>
      <c r="F7" s="107" t="n">
        <v>3</v>
      </c>
      <c r="G7" s="108" t="n">
        <f aca="false">AVERAGE(C7:F7)</f>
        <v>2.25</v>
      </c>
      <c r="H7" s="107" t="str">
        <f aca="false">IF(G7&gt;=7,"aprovado","reprovado")</f>
        <v>reprovado</v>
      </c>
      <c r="I7" s="109"/>
      <c r="P7" s="88"/>
    </row>
    <row r="8" customFormat="false" ht="12.65" hidden="false" customHeight="false" outlineLevel="0" collapsed="false">
      <c r="B8" s="107" t="s">
        <v>147</v>
      </c>
      <c r="C8" s="107" t="n">
        <v>9</v>
      </c>
      <c r="D8" s="107" t="n">
        <v>3</v>
      </c>
      <c r="E8" s="107" t="n">
        <v>0</v>
      </c>
      <c r="F8" s="107" t="n">
        <v>5</v>
      </c>
      <c r="G8" s="108" t="n">
        <f aca="false">AVERAGE(C8:F8)</f>
        <v>4.25</v>
      </c>
      <c r="H8" s="107" t="str">
        <f aca="false">IF(G8&gt;=7,"aprovado","reprovado")</f>
        <v>reprovado</v>
      </c>
      <c r="I8" s="109"/>
    </row>
    <row r="9" customFormat="false" ht="12.65" hidden="false" customHeight="false" outlineLevel="0" collapsed="false">
      <c r="B9" s="107" t="s">
        <v>148</v>
      </c>
      <c r="C9" s="107" t="n">
        <v>9</v>
      </c>
      <c r="D9" s="107" t="n">
        <v>9</v>
      </c>
      <c r="E9" s="107" t="n">
        <v>10</v>
      </c>
      <c r="F9" s="107" t="n">
        <v>9</v>
      </c>
      <c r="G9" s="108" t="n">
        <f aca="false">AVERAGE(C9:F9)</f>
        <v>9.25</v>
      </c>
      <c r="H9" s="107" t="str">
        <f aca="false">IF(G9&gt;=7,"aprovado","reprovado")</f>
        <v>aprovado</v>
      </c>
      <c r="I9" s="109"/>
    </row>
    <row r="10" customFormat="false" ht="12.65" hidden="false" customHeight="false" outlineLevel="0" collapsed="false">
      <c r="O10" s="69"/>
      <c r="P10" s="69"/>
    </row>
    <row r="11" customFormat="false" ht="12.65" hidden="false" customHeight="false" outlineLevel="0" collapsed="false">
      <c r="O11" s="69"/>
      <c r="P11" s="69"/>
    </row>
    <row r="12" customFormat="false" ht="12.65" hidden="false" customHeight="false" outlineLevel="0" collapsed="false">
      <c r="O12" s="69"/>
      <c r="P12" s="69"/>
    </row>
    <row r="13" customFormat="false" ht="19.7" hidden="false" customHeight="false" outlineLevel="0" collapsed="false">
      <c r="B13" s="104" t="s">
        <v>149</v>
      </c>
      <c r="C13" s="104"/>
      <c r="D13" s="104"/>
      <c r="E13" s="104"/>
      <c r="F13" s="104"/>
      <c r="G13" s="104"/>
      <c r="H13" s="104"/>
      <c r="I13" s="104"/>
      <c r="O13" s="69"/>
      <c r="P13" s="69"/>
    </row>
    <row r="14" customFormat="false" ht="19.5" hidden="false" customHeight="true" outlineLevel="0" collapsed="false">
      <c r="C14" s="104"/>
      <c r="D14" s="105" t="s">
        <v>138</v>
      </c>
      <c r="E14" s="105"/>
      <c r="F14" s="105"/>
      <c r="G14" s="105"/>
    </row>
    <row r="15" customFormat="false" ht="8.25" hidden="false" customHeight="true" outlineLevel="0" collapsed="false"/>
    <row r="16" customFormat="false" ht="12.65" hidden="false" customHeight="false" outlineLevel="0" collapsed="false">
      <c r="A16" s="110" t="s">
        <v>150</v>
      </c>
      <c r="B16" s="111" t="s">
        <v>139</v>
      </c>
      <c r="C16" s="111" t="s">
        <v>140</v>
      </c>
      <c r="D16" s="111" t="s">
        <v>141</v>
      </c>
      <c r="E16" s="111" t="s">
        <v>142</v>
      </c>
      <c r="F16" s="111" t="s">
        <v>143</v>
      </c>
      <c r="G16" s="111" t="s">
        <v>109</v>
      </c>
      <c r="H16" s="111" t="s">
        <v>151</v>
      </c>
      <c r="I16" s="111" t="s">
        <v>144</v>
      </c>
    </row>
    <row r="17" customFormat="false" ht="12.65" hidden="false" customHeight="false" outlineLevel="0" collapsed="false">
      <c r="B17" s="107" t="s">
        <v>126</v>
      </c>
      <c r="C17" s="107" t="n">
        <v>7</v>
      </c>
      <c r="D17" s="107" t="n">
        <v>7</v>
      </c>
      <c r="E17" s="107" t="n">
        <v>7</v>
      </c>
      <c r="F17" s="107" t="n">
        <v>7</v>
      </c>
      <c r="G17" s="108" t="n">
        <v>8</v>
      </c>
      <c r="H17" s="112" t="n">
        <v>70</v>
      </c>
      <c r="I17" s="107" t="str">
        <f aca="false">IF(AND(G17&gt;=7,H17&gt;=70),"aprovado","reprovado")</f>
        <v>aprovado</v>
      </c>
    </row>
    <row r="18" customFormat="false" ht="12.65" hidden="false" customHeight="false" outlineLevel="0" collapsed="false">
      <c r="B18" s="107" t="s">
        <v>145</v>
      </c>
      <c r="C18" s="107" t="n">
        <v>8</v>
      </c>
      <c r="D18" s="107" t="n">
        <v>10</v>
      </c>
      <c r="E18" s="107" t="n">
        <v>3</v>
      </c>
      <c r="F18" s="107" t="n">
        <v>9</v>
      </c>
      <c r="G18" s="108" t="n">
        <f aca="false">AVERAGE(C18:F18)</f>
        <v>7.5</v>
      </c>
      <c r="H18" s="112" t="n">
        <v>40</v>
      </c>
      <c r="I18" s="107" t="str">
        <f aca="false">IF(AND(G18&gt;=7,H18&gt;=70),"aprovado","reprovado")</f>
        <v>reprovado</v>
      </c>
    </row>
    <row r="19" customFormat="false" ht="12.65" hidden="false" customHeight="false" outlineLevel="0" collapsed="false">
      <c r="B19" s="107" t="s">
        <v>146</v>
      </c>
      <c r="C19" s="107" t="n">
        <v>9</v>
      </c>
      <c r="D19" s="107" t="n">
        <v>2</v>
      </c>
      <c r="E19" s="107" t="n">
        <v>8</v>
      </c>
      <c r="F19" s="107" t="n">
        <v>9</v>
      </c>
      <c r="G19" s="108" t="n">
        <f aca="false">AVERAGE(C19:F19)</f>
        <v>7</v>
      </c>
      <c r="H19" s="112" t="n">
        <v>80</v>
      </c>
      <c r="I19" s="107" t="str">
        <f aca="false">IF(AND(G19&gt;=7,H19&gt;=70),"aprovado","reprovado")</f>
        <v>aprovado</v>
      </c>
    </row>
    <row r="20" customFormat="false" ht="12.65" hidden="false" customHeight="false" outlineLevel="0" collapsed="false">
      <c r="B20" s="107" t="s">
        <v>147</v>
      </c>
      <c r="C20" s="107" t="n">
        <v>8</v>
      </c>
      <c r="D20" s="107" t="n">
        <v>3</v>
      </c>
      <c r="E20" s="107" t="n">
        <v>5</v>
      </c>
      <c r="F20" s="107" t="n">
        <v>5</v>
      </c>
      <c r="G20" s="108" t="n">
        <f aca="false">AVERAGE(C20:F20)</f>
        <v>5.25</v>
      </c>
      <c r="H20" s="112" t="n">
        <v>90</v>
      </c>
      <c r="I20" s="107" t="str">
        <f aca="false">IF(AND(G20&gt;=7,H20&gt;=70),"aprovado","reprovado")</f>
        <v>reprovado</v>
      </c>
    </row>
    <row r="21" customFormat="false" ht="12.65" hidden="false" customHeight="false" outlineLevel="0" collapsed="false">
      <c r="B21" s="107" t="s">
        <v>148</v>
      </c>
      <c r="C21" s="107" t="n">
        <v>9</v>
      </c>
      <c r="D21" s="107" t="n">
        <v>9</v>
      </c>
      <c r="E21" s="107" t="n">
        <v>10</v>
      </c>
      <c r="F21" s="107" t="n">
        <v>9</v>
      </c>
      <c r="G21" s="108" t="n">
        <f aca="false">AVERAGE(C21:F21)</f>
        <v>9.25</v>
      </c>
      <c r="H21" s="112" t="n">
        <v>60</v>
      </c>
      <c r="I21" s="107" t="str">
        <f aca="false">IF(AND(G21&gt;=7,H21&gt;=70),"aprovado","reprovado")</f>
        <v>reprovado</v>
      </c>
    </row>
    <row r="22" customFormat="false" ht="12.65" hidden="false" customHeight="false" outlineLevel="0" collapsed="false"/>
    <row r="23" customFormat="false" ht="12.65" hidden="false" customHeight="false" outlineLevel="0" collapsed="false"/>
  </sheetData>
  <mergeCells count="2">
    <mergeCell ref="D2:G2"/>
    <mergeCell ref="D14:G14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P29"/>
  <sheetViews>
    <sheetView showFormulas="false" showGridLines="false" showRowColHeaders="true" showZeros="true" rightToLeft="false" tabSelected="false" showOutlineSymbols="true" defaultGridColor="true" view="normal" topLeftCell="A10" colorId="64" zoomScale="130" zoomScaleNormal="130" zoomScalePageLayoutView="100" workbookViewId="0">
      <selection pane="topLeft" activeCell="F18" activeCellId="0" sqref="F18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2"/>
    <col collapsed="false" customWidth="true" hidden="false" outlineLevel="0" max="2" min="2" style="19" width="3.09"/>
    <col collapsed="false" customWidth="true" hidden="false" outlineLevel="0" max="3" min="3" style="19" width="11.63"/>
    <col collapsed="false" customWidth="true" hidden="false" outlineLevel="0" max="4" min="4" style="19" width="16.36"/>
    <col collapsed="false" customWidth="true" hidden="false" outlineLevel="0" max="5" min="5" style="19" width="17.09"/>
    <col collapsed="false" customWidth="true" hidden="false" outlineLevel="0" max="6" min="6" style="19" width="15.63"/>
    <col collapsed="false" customWidth="true" hidden="false" outlineLevel="0" max="7" min="7" style="19" width="4.73"/>
    <col collapsed="false" customWidth="true" hidden="false" outlineLevel="0" max="8" min="8" style="19" width="13"/>
    <col collapsed="false" customWidth="true" hidden="false" outlineLevel="0" max="10" min="10" style="19" width="17.46"/>
  </cols>
  <sheetData>
    <row r="1" customFormat="false" ht="23.25" hidden="false" customHeight="true" outlineLevel="0" collapsed="false">
      <c r="C1" s="104" t="s">
        <v>152</v>
      </c>
      <c r="D1" s="104"/>
      <c r="E1" s="104"/>
      <c r="F1" s="104"/>
      <c r="G1" s="104"/>
      <c r="H1" s="104"/>
      <c r="I1" s="104"/>
    </row>
    <row r="2" customFormat="false" ht="12" hidden="false" customHeight="false" outlineLevel="0" collapsed="false">
      <c r="O2" s="69"/>
      <c r="P2" s="69"/>
    </row>
    <row r="3" customFormat="false" ht="12" hidden="false" customHeight="false" outlineLevel="0" collapsed="false">
      <c r="B3" s="50"/>
      <c r="C3" s="51"/>
      <c r="D3" s="51"/>
      <c r="E3" s="51"/>
      <c r="F3" s="51"/>
      <c r="G3" s="51"/>
      <c r="H3" s="51"/>
      <c r="I3" s="51"/>
      <c r="J3" s="51"/>
      <c r="K3" s="52"/>
      <c r="O3" s="69"/>
      <c r="P3" s="69"/>
    </row>
    <row r="4" customFormat="false" ht="12" hidden="false" customHeight="false" outlineLevel="0" collapsed="false">
      <c r="B4" s="53"/>
      <c r="C4" s="113" t="s">
        <v>153</v>
      </c>
      <c r="D4" s="113" t="s">
        <v>154</v>
      </c>
      <c r="E4" s="113" t="s">
        <v>144</v>
      </c>
      <c r="F4" s="35"/>
      <c r="G4" s="35"/>
      <c r="H4" s="81" t="s">
        <v>153</v>
      </c>
      <c r="I4" s="81" t="s">
        <v>155</v>
      </c>
      <c r="J4" s="81" t="s">
        <v>144</v>
      </c>
      <c r="K4" s="54"/>
      <c r="O4" s="69"/>
      <c r="P4" s="69"/>
    </row>
    <row r="5" customFormat="false" ht="12" hidden="false" customHeight="false" outlineLevel="0" collapsed="false">
      <c r="B5" s="53"/>
      <c r="C5" s="114" t="s">
        <v>156</v>
      </c>
      <c r="D5" s="115" t="n">
        <v>17000</v>
      </c>
      <c r="E5" s="114"/>
      <c r="F5" s="35"/>
      <c r="G5" s="35"/>
      <c r="H5" s="114" t="s">
        <v>157</v>
      </c>
      <c r="I5" s="116" t="n">
        <v>22</v>
      </c>
      <c r="J5" s="114"/>
      <c r="K5" s="54"/>
    </row>
    <row r="6" customFormat="false" ht="12" hidden="false" customHeight="false" outlineLevel="0" collapsed="false">
      <c r="B6" s="53"/>
      <c r="C6" s="114" t="s">
        <v>158</v>
      </c>
      <c r="D6" s="115" t="n">
        <v>14000</v>
      </c>
      <c r="E6" s="114"/>
      <c r="F6" s="35"/>
      <c r="G6" s="35"/>
      <c r="H6" s="114" t="s">
        <v>159</v>
      </c>
      <c r="I6" s="116" t="n">
        <v>30</v>
      </c>
      <c r="J6" s="114"/>
      <c r="K6" s="54"/>
    </row>
    <row r="7" customFormat="false" ht="12" hidden="false" customHeight="false" outlineLevel="0" collapsed="false">
      <c r="B7" s="53"/>
      <c r="C7" s="114" t="s">
        <v>160</v>
      </c>
      <c r="D7" s="115" t="n">
        <v>19000</v>
      </c>
      <c r="E7" s="114"/>
      <c r="F7" s="35"/>
      <c r="G7" s="35"/>
      <c r="H7" s="114" t="s">
        <v>161</v>
      </c>
      <c r="I7" s="116" t="n">
        <v>18</v>
      </c>
      <c r="J7" s="114"/>
      <c r="K7" s="54"/>
    </row>
    <row r="8" customFormat="false" ht="12" hidden="false" customHeight="false" outlineLevel="0" collapsed="false">
      <c r="B8" s="53"/>
      <c r="C8" s="35"/>
      <c r="D8" s="35"/>
      <c r="E8" s="35"/>
      <c r="F8" s="35"/>
      <c r="G8" s="35"/>
      <c r="H8" s="35"/>
      <c r="I8" s="35"/>
      <c r="J8" s="35"/>
      <c r="K8" s="54"/>
    </row>
    <row r="9" customFormat="false" ht="12" hidden="false" customHeight="false" outlineLevel="0" collapsed="false">
      <c r="B9" s="53"/>
      <c r="C9" s="35"/>
      <c r="D9" s="35"/>
      <c r="E9" s="35"/>
      <c r="F9" s="35"/>
      <c r="G9" s="35"/>
      <c r="H9" s="35"/>
      <c r="I9" s="35"/>
      <c r="J9" s="35"/>
      <c r="K9" s="54"/>
    </row>
    <row r="10" customFormat="false" ht="12" hidden="false" customHeight="false" outlineLevel="0" collapsed="false">
      <c r="B10" s="53"/>
      <c r="C10" s="35"/>
      <c r="D10" s="35"/>
      <c r="E10" s="35"/>
      <c r="F10" s="35"/>
      <c r="G10" s="35"/>
      <c r="H10" s="35"/>
      <c r="I10" s="35"/>
      <c r="J10" s="35"/>
      <c r="K10" s="54"/>
    </row>
    <row r="11" customFormat="false" ht="12" hidden="false" customHeight="false" outlineLevel="0" collapsed="false">
      <c r="B11" s="53"/>
      <c r="C11" s="35"/>
      <c r="D11" s="35"/>
      <c r="E11" s="35"/>
      <c r="F11" s="35"/>
      <c r="G11" s="35"/>
      <c r="H11" s="35"/>
      <c r="I11" s="35"/>
      <c r="J11" s="35"/>
      <c r="K11" s="54"/>
    </row>
    <row r="12" customFormat="false" ht="12" hidden="false" customHeight="false" outlineLevel="0" collapsed="false">
      <c r="B12" s="64"/>
      <c r="C12" s="65"/>
      <c r="D12" s="65"/>
      <c r="E12" s="65"/>
      <c r="F12" s="65"/>
      <c r="G12" s="65"/>
      <c r="H12" s="65"/>
      <c r="I12" s="65"/>
      <c r="J12" s="65"/>
      <c r="K12" s="66"/>
    </row>
    <row r="14" customFormat="false" ht="22.35" hidden="false" customHeight="false" outlineLevel="0" collapsed="false">
      <c r="B14" s="117"/>
      <c r="C14" s="118" t="s">
        <v>162</v>
      </c>
      <c r="D14" s="118"/>
      <c r="E14" s="118"/>
      <c r="F14" s="118"/>
      <c r="G14" s="119"/>
      <c r="H14" s="104"/>
      <c r="I14" s="104"/>
    </row>
    <row r="15" customFormat="false" ht="12" hidden="false" customHeight="false" outlineLevel="0" collapsed="false">
      <c r="B15" s="53"/>
      <c r="C15" s="35"/>
      <c r="D15" s="35"/>
      <c r="E15" s="35"/>
      <c r="F15" s="35"/>
      <c r="G15" s="54"/>
    </row>
    <row r="16" customFormat="false" ht="12" hidden="false" customHeight="false" outlineLevel="0" collapsed="false">
      <c r="B16" s="53"/>
      <c r="C16" s="35"/>
      <c r="D16" s="35"/>
      <c r="E16" s="35"/>
      <c r="F16" s="35"/>
      <c r="G16" s="54"/>
    </row>
    <row r="17" customFormat="false" ht="12" hidden="false" customHeight="false" outlineLevel="0" collapsed="false">
      <c r="B17" s="53"/>
      <c r="C17" s="113" t="s">
        <v>153</v>
      </c>
      <c r="D17" s="113" t="s">
        <v>154</v>
      </c>
      <c r="E17" s="113" t="s">
        <v>163</v>
      </c>
      <c r="F17" s="113" t="s">
        <v>144</v>
      </c>
      <c r="G17" s="54"/>
    </row>
    <row r="18" customFormat="false" ht="12" hidden="false" customHeight="false" outlineLevel="0" collapsed="false">
      <c r="B18" s="53"/>
      <c r="C18" s="114" t="s">
        <v>156</v>
      </c>
      <c r="D18" s="115" t="n">
        <v>15000</v>
      </c>
      <c r="E18" s="120" t="n">
        <v>30</v>
      </c>
      <c r="F18" s="114"/>
      <c r="G18" s="54"/>
    </row>
    <row r="19" customFormat="false" ht="12" hidden="false" customHeight="false" outlineLevel="0" collapsed="false">
      <c r="B19" s="53"/>
      <c r="C19" s="114" t="s">
        <v>158</v>
      </c>
      <c r="D19" s="115" t="n">
        <v>14000</v>
      </c>
      <c r="E19" s="120" t="n">
        <v>32</v>
      </c>
      <c r="F19" s="114"/>
      <c r="G19" s="54"/>
    </row>
    <row r="20" customFormat="false" ht="12" hidden="false" customHeight="false" outlineLevel="0" collapsed="false">
      <c r="B20" s="53"/>
      <c r="C20" s="114" t="s">
        <v>160</v>
      </c>
      <c r="D20" s="115" t="n">
        <v>19000</v>
      </c>
      <c r="E20" s="120" t="n">
        <v>52</v>
      </c>
      <c r="F20" s="114"/>
      <c r="G20" s="54"/>
    </row>
    <row r="21" customFormat="false" ht="12" hidden="false" customHeight="false" outlineLevel="0" collapsed="false">
      <c r="B21" s="53"/>
      <c r="C21" s="114" t="s">
        <v>164</v>
      </c>
      <c r="D21" s="115" t="n">
        <v>12000</v>
      </c>
      <c r="E21" s="120" t="n">
        <v>30</v>
      </c>
      <c r="F21" s="114"/>
      <c r="G21" s="54"/>
    </row>
    <row r="22" customFormat="false" ht="12" hidden="false" customHeight="false" outlineLevel="0" collapsed="false">
      <c r="B22" s="53"/>
      <c r="C22" s="114" t="s">
        <v>165</v>
      </c>
      <c r="D22" s="115" t="n">
        <v>10000</v>
      </c>
      <c r="E22" s="120" t="n">
        <v>80</v>
      </c>
      <c r="F22" s="114"/>
      <c r="G22" s="54"/>
    </row>
    <row r="23" customFormat="false" ht="12" hidden="false" customHeight="false" outlineLevel="0" collapsed="false">
      <c r="B23" s="53"/>
      <c r="C23" s="114" t="s">
        <v>126</v>
      </c>
      <c r="D23" s="115" t="n">
        <v>20000</v>
      </c>
      <c r="E23" s="120" t="n">
        <v>30</v>
      </c>
      <c r="F23" s="114"/>
      <c r="G23" s="54"/>
    </row>
    <row r="24" customFormat="false" ht="12" hidden="false" customHeight="false" outlineLevel="0" collapsed="false">
      <c r="B24" s="53"/>
      <c r="C24" s="114" t="s">
        <v>166</v>
      </c>
      <c r="D24" s="115" t="n">
        <v>22000</v>
      </c>
      <c r="E24" s="120" t="n">
        <v>50</v>
      </c>
      <c r="F24" s="114"/>
      <c r="G24" s="54"/>
    </row>
    <row r="25" customFormat="false" ht="12" hidden="false" customHeight="false" outlineLevel="0" collapsed="false">
      <c r="B25" s="53"/>
      <c r="C25" s="35"/>
      <c r="D25" s="35"/>
      <c r="E25" s="35"/>
      <c r="F25" s="35"/>
      <c r="G25" s="54"/>
    </row>
    <row r="26" customFormat="false" ht="12" hidden="false" customHeight="false" outlineLevel="0" collapsed="false">
      <c r="B26" s="53"/>
      <c r="C26" s="35"/>
      <c r="D26" s="35"/>
      <c r="E26" s="35"/>
      <c r="F26" s="35"/>
      <c r="G26" s="54"/>
    </row>
    <row r="27" customFormat="false" ht="12" hidden="false" customHeight="false" outlineLevel="0" collapsed="false">
      <c r="B27" s="53"/>
      <c r="C27" s="35"/>
      <c r="D27" s="35"/>
      <c r="E27" s="35"/>
      <c r="F27" s="35"/>
      <c r="G27" s="54"/>
    </row>
    <row r="28" customFormat="false" ht="12" hidden="false" customHeight="false" outlineLevel="0" collapsed="false">
      <c r="B28" s="53"/>
      <c r="C28" s="35"/>
      <c r="D28" s="35"/>
      <c r="E28" s="35"/>
      <c r="F28" s="35"/>
      <c r="G28" s="54"/>
    </row>
    <row r="29" customFormat="false" ht="12" hidden="false" customHeight="false" outlineLevel="0" collapsed="false">
      <c r="B29" s="64"/>
      <c r="C29" s="65"/>
      <c r="D29" s="65"/>
      <c r="E29" s="65"/>
      <c r="F29" s="65"/>
      <c r="G29" s="66"/>
    </row>
  </sheetData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E10" activeCellId="0" sqref="E10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3.27"/>
    <col collapsed="false" customWidth="true" hidden="false" outlineLevel="0" max="2" min="2" style="19" width="22.91"/>
    <col collapsed="false" customWidth="true" hidden="false" outlineLevel="0" max="3" min="3" style="19" width="14.27"/>
    <col collapsed="false" customWidth="true" hidden="false" outlineLevel="0" max="4" min="4" style="19" width="13.36"/>
    <col collapsed="false" customWidth="true" hidden="false" outlineLevel="0" max="5" min="5" style="19" width="13"/>
    <col collapsed="false" customWidth="true" hidden="false" outlineLevel="0" max="6" min="6" style="19" width="5.63"/>
    <col collapsed="false" customWidth="true" hidden="false" outlineLevel="0" max="7" min="7" style="19" width="18.46"/>
  </cols>
  <sheetData>
    <row r="1" customFormat="false" ht="23.25" hidden="false" customHeight="true" outlineLevel="0" collapsed="false">
      <c r="B1" s="104" t="s">
        <v>9</v>
      </c>
      <c r="C1" s="104"/>
      <c r="D1" s="104"/>
      <c r="E1" s="104"/>
      <c r="F1" s="104"/>
    </row>
    <row r="2" customFormat="false" ht="12" hidden="false" customHeight="false" outlineLevel="0" collapsed="false">
      <c r="I2" s="69"/>
      <c r="J2" s="69"/>
    </row>
    <row r="3" customFormat="false" ht="12" hidden="false" customHeight="false" outlineLevel="0" collapsed="false">
      <c r="B3" s="113" t="s">
        <v>167</v>
      </c>
      <c r="C3" s="113"/>
      <c r="D3" s="113"/>
      <c r="I3" s="69"/>
      <c r="J3" s="69"/>
    </row>
    <row r="4" customFormat="false" ht="12" hidden="false" customHeight="false" outlineLevel="0" collapsed="false">
      <c r="B4" s="113" t="s">
        <v>153</v>
      </c>
      <c r="C4" s="113" t="s">
        <v>163</v>
      </c>
      <c r="D4" s="113" t="s">
        <v>168</v>
      </c>
      <c r="I4" s="69"/>
      <c r="J4" s="69"/>
    </row>
    <row r="5" customFormat="false" ht="12" hidden="false" customHeight="false" outlineLevel="0" collapsed="false">
      <c r="B5" s="121" t="s">
        <v>169</v>
      </c>
      <c r="C5" s="122" t="n">
        <v>45</v>
      </c>
      <c r="D5" s="122" t="n">
        <f aca="false">RANK(C5,$C$5:$C$13)</f>
        <v>2</v>
      </c>
    </row>
    <row r="6" customFormat="false" ht="12" hidden="false" customHeight="false" outlineLevel="0" collapsed="false">
      <c r="B6" s="121" t="s">
        <v>170</v>
      </c>
      <c r="C6" s="122" t="n">
        <v>50</v>
      </c>
      <c r="D6" s="122" t="n">
        <f aca="false">RANK(C6,$C$5:$C$13)</f>
        <v>1</v>
      </c>
    </row>
    <row r="7" customFormat="false" ht="12" hidden="false" customHeight="false" outlineLevel="0" collapsed="false">
      <c r="B7" s="121" t="s">
        <v>171</v>
      </c>
      <c r="C7" s="122" t="n">
        <v>5</v>
      </c>
      <c r="D7" s="122" t="n">
        <f aca="false">RANK(C7,$C$5:$C$13)</f>
        <v>7</v>
      </c>
    </row>
    <row r="8" customFormat="false" ht="12" hidden="false" customHeight="false" outlineLevel="0" collapsed="false">
      <c r="B8" s="121" t="s">
        <v>126</v>
      </c>
      <c r="C8" s="122" t="n">
        <v>9</v>
      </c>
      <c r="D8" s="122" t="n">
        <f aca="false">RANK(C8,$C$5:$C$13)</f>
        <v>5</v>
      </c>
    </row>
    <row r="9" customFormat="false" ht="12" hidden="false" customHeight="false" outlineLevel="0" collapsed="false">
      <c r="B9" s="121" t="s">
        <v>166</v>
      </c>
      <c r="C9" s="122" t="n">
        <v>23</v>
      </c>
      <c r="D9" s="122" t="n">
        <f aca="false">RANK(C9,$C$5:$C$13)</f>
        <v>4</v>
      </c>
    </row>
    <row r="10" customFormat="false" ht="12" hidden="false" customHeight="false" outlineLevel="0" collapsed="false">
      <c r="B10" s="121" t="s">
        <v>172</v>
      </c>
      <c r="C10" s="122" t="n">
        <v>34</v>
      </c>
      <c r="D10" s="122" t="n">
        <f aca="false">RANK(C10,$C$5:$C$13)</f>
        <v>3</v>
      </c>
    </row>
    <row r="11" customFormat="false" ht="12" hidden="false" customHeight="false" outlineLevel="0" collapsed="false">
      <c r="B11" s="121" t="s">
        <v>173</v>
      </c>
      <c r="C11" s="122" t="n">
        <v>4</v>
      </c>
      <c r="D11" s="122" t="n">
        <f aca="false">RANK(C11,$C$5:$C$13)</f>
        <v>8</v>
      </c>
    </row>
    <row r="12" customFormat="false" ht="12" hidden="false" customHeight="false" outlineLevel="0" collapsed="false">
      <c r="B12" s="121" t="s">
        <v>174</v>
      </c>
      <c r="C12" s="122" t="n">
        <v>6</v>
      </c>
      <c r="D12" s="122" t="n">
        <f aca="false">RANK(C12,$C$5:$C$13)</f>
        <v>6</v>
      </c>
    </row>
    <row r="13" customFormat="false" ht="12" hidden="false" customHeight="false" outlineLevel="0" collapsed="false">
      <c r="B13" s="121" t="s">
        <v>156</v>
      </c>
      <c r="C13" s="122" t="n">
        <v>2</v>
      </c>
      <c r="D13" s="122" t="n">
        <f aca="false">RANK(C13,$C$5:$C$13)</f>
        <v>9</v>
      </c>
    </row>
    <row r="14" customFormat="false" ht="20.25" hidden="false" customHeight="false" outlineLevel="0" collapsed="false">
      <c r="A14" s="104"/>
      <c r="E14" s="104"/>
      <c r="F14" s="104"/>
    </row>
  </sheetData>
  <mergeCells count="1">
    <mergeCell ref="B3:D3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L29"/>
  <sheetViews>
    <sheetView showFormulas="false" showGridLines="false" showRowColHeaders="true" showZeros="true" rightToLeft="false" tabSelected="false" showOutlineSymbols="true" defaultGridColor="true" view="normal" topLeftCell="A13" colorId="64" zoomScale="130" zoomScaleNormal="130" zoomScalePageLayoutView="100" workbookViewId="0">
      <selection pane="topLeft" activeCell="K5" activeCellId="0" sqref="K5"/>
    </sheetView>
  </sheetViews>
  <sheetFormatPr defaultColWidth="8.6328125" defaultRowHeight="12" zeroHeight="false" outlineLevelRow="0" outlineLevelCol="0"/>
  <cols>
    <col collapsed="false" customWidth="true" hidden="false" outlineLevel="0" max="1" min="1" style="19" width="1"/>
    <col collapsed="false" customWidth="true" hidden="false" outlineLevel="0" max="2" min="2" style="19" width="3.27"/>
    <col collapsed="false" customWidth="true" hidden="false" outlineLevel="0" max="3" min="3" style="19" width="22.91"/>
    <col collapsed="false" customWidth="true" hidden="false" outlineLevel="0" max="4" min="4" style="19" width="14.27"/>
    <col collapsed="false" customWidth="true" hidden="false" outlineLevel="0" max="5" min="5" style="19" width="13.36"/>
    <col collapsed="false" customWidth="true" hidden="false" outlineLevel="0" max="6" min="6" style="19" width="7.63"/>
    <col collapsed="false" customWidth="true" hidden="false" outlineLevel="0" max="7" min="7" style="19" width="5.63"/>
    <col collapsed="false" customWidth="true" hidden="false" outlineLevel="0" max="8" min="8" style="19" width="3.36"/>
    <col collapsed="false" customWidth="true" hidden="false" outlineLevel="0" max="9" min="9" style="19" width="27.46"/>
    <col collapsed="false" customWidth="true" hidden="false" outlineLevel="0" max="11" min="11" style="19" width="10.73"/>
  </cols>
  <sheetData>
    <row r="1" customFormat="false" ht="23.25" hidden="false" customHeight="true" outlineLevel="0" collapsed="false">
      <c r="C1" s="104" t="s">
        <v>175</v>
      </c>
      <c r="D1" s="104"/>
      <c r="E1" s="104"/>
      <c r="F1" s="104"/>
      <c r="G1" s="104"/>
    </row>
    <row r="2" customFormat="false" ht="12" hidden="false" customHeight="false" outlineLevel="0" collapsed="false">
      <c r="B2" s="50"/>
      <c r="C2" s="51"/>
      <c r="D2" s="51"/>
      <c r="E2" s="51"/>
      <c r="F2" s="52"/>
      <c r="J2" s="69"/>
      <c r="K2" s="69"/>
    </row>
    <row r="3" customFormat="false" ht="12" hidden="false" customHeight="false" outlineLevel="0" collapsed="false">
      <c r="B3" s="53"/>
      <c r="C3" s="113" t="s">
        <v>167</v>
      </c>
      <c r="D3" s="113"/>
      <c r="E3" s="113"/>
      <c r="F3" s="54"/>
      <c r="H3" s="50"/>
      <c r="I3" s="51"/>
      <c r="J3" s="51"/>
      <c r="K3" s="123"/>
      <c r="L3" s="124"/>
    </row>
    <row r="4" customFormat="false" ht="12" hidden="false" customHeight="false" outlineLevel="0" collapsed="false">
      <c r="B4" s="53"/>
      <c r="C4" s="113" t="s">
        <v>176</v>
      </c>
      <c r="D4" s="113" t="s">
        <v>177</v>
      </c>
      <c r="E4" s="113" t="s">
        <v>168</v>
      </c>
      <c r="F4" s="54"/>
      <c r="H4" s="53"/>
      <c r="I4" s="125" t="s">
        <v>178</v>
      </c>
      <c r="J4" s="125" t="s">
        <v>179</v>
      </c>
      <c r="K4" s="126" t="s">
        <v>180</v>
      </c>
      <c r="L4" s="127"/>
    </row>
    <row r="5" customFormat="false" ht="12" hidden="false" customHeight="false" outlineLevel="0" collapsed="false">
      <c r="B5" s="53"/>
      <c r="C5" s="121" t="s">
        <v>171</v>
      </c>
      <c r="D5" s="122" t="n">
        <v>7</v>
      </c>
      <c r="E5" s="128"/>
      <c r="F5" s="54"/>
      <c r="H5" s="53"/>
      <c r="I5" s="61" t="s">
        <v>83</v>
      </c>
      <c r="J5" s="129" t="n">
        <v>30</v>
      </c>
      <c r="K5" s="128"/>
      <c r="L5" s="127"/>
    </row>
    <row r="6" customFormat="false" ht="12" hidden="false" customHeight="false" outlineLevel="0" collapsed="false">
      <c r="B6" s="53"/>
      <c r="C6" s="121" t="s">
        <v>169</v>
      </c>
      <c r="D6" s="122" t="n">
        <v>6</v>
      </c>
      <c r="E6" s="128"/>
      <c r="F6" s="54"/>
      <c r="H6" s="53"/>
      <c r="I6" s="61" t="s">
        <v>84</v>
      </c>
      <c r="J6" s="129" t="n">
        <v>40</v>
      </c>
      <c r="K6" s="128"/>
      <c r="L6" s="54"/>
    </row>
    <row r="7" customFormat="false" ht="12" hidden="false" customHeight="false" outlineLevel="0" collapsed="false">
      <c r="B7" s="53"/>
      <c r="C7" s="121" t="s">
        <v>156</v>
      </c>
      <c r="D7" s="122" t="n">
        <v>10</v>
      </c>
      <c r="E7" s="128"/>
      <c r="F7" s="54"/>
      <c r="H7" s="53"/>
      <c r="I7" s="61" t="s">
        <v>85</v>
      </c>
      <c r="J7" s="129" t="n">
        <v>20</v>
      </c>
      <c r="K7" s="128"/>
      <c r="L7" s="54"/>
    </row>
    <row r="8" customFormat="false" ht="12" hidden="false" customHeight="false" outlineLevel="0" collapsed="false">
      <c r="B8" s="53"/>
      <c r="C8" s="121" t="s">
        <v>174</v>
      </c>
      <c r="D8" s="122" t="n">
        <v>8</v>
      </c>
      <c r="E8" s="128"/>
      <c r="F8" s="54"/>
      <c r="H8" s="53"/>
      <c r="I8" s="61" t="s">
        <v>86</v>
      </c>
      <c r="J8" s="129" t="n">
        <v>30</v>
      </c>
      <c r="K8" s="128"/>
      <c r="L8" s="54"/>
    </row>
    <row r="9" customFormat="false" ht="12" hidden="false" customHeight="false" outlineLevel="0" collapsed="false">
      <c r="B9" s="53"/>
      <c r="C9" s="121" t="s">
        <v>173</v>
      </c>
      <c r="D9" s="122" t="n">
        <v>7</v>
      </c>
      <c r="E9" s="128"/>
      <c r="F9" s="54"/>
      <c r="H9" s="53"/>
      <c r="I9" s="61" t="s">
        <v>87</v>
      </c>
      <c r="J9" s="129" t="n">
        <v>40</v>
      </c>
      <c r="K9" s="128"/>
      <c r="L9" s="54"/>
    </row>
    <row r="10" customFormat="false" ht="12" hidden="false" customHeight="false" outlineLevel="0" collapsed="false">
      <c r="B10" s="53"/>
      <c r="C10" s="121" t="s">
        <v>170</v>
      </c>
      <c r="D10" s="122" t="n">
        <v>9</v>
      </c>
      <c r="E10" s="128"/>
      <c r="F10" s="54"/>
      <c r="H10" s="53"/>
      <c r="I10" s="61" t="s">
        <v>88</v>
      </c>
      <c r="J10" s="129" t="n">
        <v>50</v>
      </c>
      <c r="K10" s="128"/>
      <c r="L10" s="54"/>
    </row>
    <row r="11" customFormat="false" ht="14.25" hidden="false" customHeight="true" outlineLevel="0" collapsed="false">
      <c r="B11" s="130"/>
      <c r="C11" s="65"/>
      <c r="D11" s="65"/>
      <c r="E11" s="65"/>
      <c r="F11" s="131"/>
      <c r="G11" s="104"/>
      <c r="H11" s="53"/>
      <c r="I11" s="61" t="s">
        <v>89</v>
      </c>
      <c r="J11" s="129" t="n">
        <v>38</v>
      </c>
      <c r="K11" s="128"/>
      <c r="L11" s="54"/>
    </row>
    <row r="12" customFormat="false" ht="14.25" hidden="false" customHeight="true" outlineLevel="0" collapsed="false">
      <c r="H12" s="132"/>
      <c r="I12" s="61" t="s">
        <v>90</v>
      </c>
      <c r="J12" s="129" t="n">
        <v>45</v>
      </c>
      <c r="K12" s="128"/>
      <c r="L12" s="54"/>
    </row>
    <row r="13" customFormat="false" ht="12" hidden="false" customHeight="false" outlineLevel="0" collapsed="false">
      <c r="H13" s="53"/>
      <c r="I13" s="61" t="s">
        <v>91</v>
      </c>
      <c r="J13" s="129" t="n">
        <v>60</v>
      </c>
      <c r="K13" s="128"/>
      <c r="L13" s="54"/>
    </row>
    <row r="14" customFormat="false" ht="12" hidden="false" customHeight="false" outlineLevel="0" collapsed="false">
      <c r="H14" s="53"/>
      <c r="I14" s="61" t="s">
        <v>92</v>
      </c>
      <c r="J14" s="129" t="n">
        <v>29</v>
      </c>
      <c r="K14" s="128"/>
      <c r="L14" s="54"/>
    </row>
    <row r="15" customFormat="false" ht="12" hidden="false" customHeight="false" outlineLevel="0" collapsed="false">
      <c r="H15" s="53"/>
      <c r="I15" s="61" t="s">
        <v>93</v>
      </c>
      <c r="J15" s="129" t="n">
        <v>49</v>
      </c>
      <c r="K15" s="128"/>
      <c r="L15" s="54"/>
    </row>
    <row r="16" customFormat="false" ht="12" hidden="false" customHeight="false" outlineLevel="0" collapsed="false">
      <c r="H16" s="53"/>
      <c r="I16" s="61" t="s">
        <v>94</v>
      </c>
      <c r="J16" s="129" t="n">
        <v>56</v>
      </c>
      <c r="K16" s="128"/>
      <c r="L16" s="54"/>
    </row>
    <row r="17" customFormat="false" ht="12" hidden="false" customHeight="false" outlineLevel="0" collapsed="false">
      <c r="H17" s="53"/>
      <c r="I17" s="61" t="s">
        <v>95</v>
      </c>
      <c r="J17" s="129" t="n">
        <v>30</v>
      </c>
      <c r="K17" s="128"/>
      <c r="L17" s="54"/>
    </row>
    <row r="18" customFormat="false" ht="12" hidden="false" customHeight="false" outlineLevel="0" collapsed="false">
      <c r="H18" s="53"/>
      <c r="I18" s="61" t="s">
        <v>96</v>
      </c>
      <c r="J18" s="129" t="n">
        <v>65</v>
      </c>
      <c r="K18" s="128"/>
      <c r="L18" s="54"/>
    </row>
    <row r="19" customFormat="false" ht="12" hidden="false" customHeight="false" outlineLevel="0" collapsed="false">
      <c r="H19" s="53"/>
      <c r="I19" s="61" t="s">
        <v>97</v>
      </c>
      <c r="J19" s="129" t="n">
        <v>39</v>
      </c>
      <c r="K19" s="128"/>
      <c r="L19" s="54"/>
    </row>
    <row r="20" customFormat="false" ht="12" hidden="false" customHeight="false" outlineLevel="0" collapsed="false">
      <c r="H20" s="53"/>
      <c r="I20" s="61" t="s">
        <v>98</v>
      </c>
      <c r="J20" s="129" t="n">
        <v>42</v>
      </c>
      <c r="K20" s="128"/>
      <c r="L20" s="54"/>
    </row>
    <row r="21" customFormat="false" ht="12" hidden="false" customHeight="false" outlineLevel="0" collapsed="false">
      <c r="H21" s="53"/>
      <c r="I21" s="61" t="s">
        <v>99</v>
      </c>
      <c r="J21" s="129" t="n">
        <v>40</v>
      </c>
      <c r="K21" s="128"/>
      <c r="L21" s="54"/>
    </row>
    <row r="22" customFormat="false" ht="12" hidden="false" customHeight="false" outlineLevel="0" collapsed="false">
      <c r="H22" s="53"/>
      <c r="I22" s="61" t="s">
        <v>100</v>
      </c>
      <c r="J22" s="129" t="n">
        <v>30</v>
      </c>
      <c r="K22" s="128"/>
      <c r="L22" s="54"/>
    </row>
    <row r="23" customFormat="false" ht="12" hidden="false" customHeight="false" outlineLevel="0" collapsed="false">
      <c r="H23" s="53"/>
      <c r="I23" s="61" t="s">
        <v>101</v>
      </c>
      <c r="J23" s="129" t="n">
        <v>23</v>
      </c>
      <c r="K23" s="128"/>
      <c r="L23" s="54"/>
    </row>
    <row r="24" customFormat="false" ht="12" hidden="false" customHeight="false" outlineLevel="0" collapsed="false">
      <c r="H24" s="53"/>
      <c r="I24" s="61" t="s">
        <v>102</v>
      </c>
      <c r="J24" s="129" t="n">
        <v>49</v>
      </c>
      <c r="K24" s="128"/>
      <c r="L24" s="54"/>
    </row>
    <row r="25" customFormat="false" ht="12" hidden="false" customHeight="false" outlineLevel="0" collapsed="false">
      <c r="H25" s="53"/>
      <c r="I25" s="61" t="s">
        <v>103</v>
      </c>
      <c r="J25" s="129" t="n">
        <v>50</v>
      </c>
      <c r="K25" s="128"/>
      <c r="L25" s="54"/>
    </row>
    <row r="26" customFormat="false" ht="12" hidden="false" customHeight="false" outlineLevel="0" collapsed="false">
      <c r="H26" s="53"/>
      <c r="I26" s="61" t="s">
        <v>104</v>
      </c>
      <c r="J26" s="129" t="n">
        <v>20</v>
      </c>
      <c r="K26" s="128"/>
      <c r="L26" s="54"/>
    </row>
    <row r="27" customFormat="false" ht="12" hidden="false" customHeight="false" outlineLevel="0" collapsed="false">
      <c r="H27" s="53"/>
      <c r="I27" s="61" t="s">
        <v>105</v>
      </c>
      <c r="J27" s="129" t="n">
        <v>48</v>
      </c>
      <c r="K27" s="128"/>
      <c r="L27" s="54"/>
    </row>
    <row r="28" customFormat="false" ht="12" hidden="false" customHeight="false" outlineLevel="0" collapsed="false">
      <c r="H28" s="53"/>
      <c r="I28" s="35"/>
      <c r="J28" s="35"/>
      <c r="K28" s="35"/>
      <c r="L28" s="54"/>
    </row>
    <row r="29" customFormat="false" ht="12" hidden="false" customHeight="false" outlineLevel="0" collapsed="false">
      <c r="H29" s="64"/>
      <c r="I29" s="65"/>
      <c r="J29" s="65"/>
      <c r="K29" s="65"/>
      <c r="L29" s="66"/>
    </row>
  </sheetData>
  <mergeCells count="1">
    <mergeCell ref="C3:E3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LibreOffice/24.2.7.2$Linux_X86_64 LibreOffice_project/420$Build-2</Application>
  <AppVersion>15.0000</AppVersion>
  <Company>www.excellentt.com.br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2009-06-23T12:49:40Z</dcterms:created>
  <dc:creator>Rodolfo P. Araujo</dc:creator>
  <dc:description/>
  <cp:keywords>PRAMONGA</cp:keywords>
  <dc:language>pt-BR</dc:language>
  <cp:lastModifiedBy/>
  <dcterms:modified xsi:type="dcterms:W3CDTF">2026-05-19T07:53:47Z</dcterms:modified>
  <cp:revision>4</cp:revision>
  <dc:subject/>
  <dc:title>Excel Avançado 2007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